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jajfa\Documents\DBC\BartIC\"/>
    </mc:Choice>
  </mc:AlternateContent>
  <xr:revisionPtr revIDLastSave="0" documentId="8_{9017AB74-5EB9-4C58-A38B-CF84182CF75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  <sheet name="Blad2" sheetId="2" r:id="rId2"/>
    <sheet name="Blad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V30" i="1" l="1"/>
  <c r="AN30" i="1" l="1"/>
  <c r="AO30" i="1" s="1"/>
  <c r="AP30" i="1"/>
  <c r="AP4" i="1" l="1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H33" i="1" l="1"/>
  <c r="G33" i="1"/>
  <c r="AM33" i="1"/>
  <c r="AN4" i="1" l="1"/>
  <c r="AN5" i="1"/>
  <c r="AN6" i="1"/>
  <c r="AN7" i="1"/>
  <c r="AN8" i="1"/>
  <c r="AN9" i="1"/>
  <c r="AN10" i="1"/>
  <c r="AN11" i="1"/>
  <c r="AN12" i="1"/>
  <c r="AN13" i="1"/>
  <c r="AN14" i="1"/>
  <c r="AO14" i="1" s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" i="1"/>
  <c r="AN33" i="1" l="1"/>
  <c r="AP3" i="1" l="1"/>
  <c r="H120" i="1" l="1"/>
  <c r="G120" i="1"/>
  <c r="AV12" i="1" l="1"/>
  <c r="AO12" i="1" l="1"/>
  <c r="AM120" i="1"/>
  <c r="AV18" i="1" l="1"/>
  <c r="AV20" i="1"/>
  <c r="AV11" i="1"/>
  <c r="AV22" i="1"/>
  <c r="AV29" i="1"/>
  <c r="AV10" i="1"/>
  <c r="AV26" i="1"/>
  <c r="AV28" i="1"/>
  <c r="AV17" i="1"/>
  <c r="AV21" i="1"/>
  <c r="AV4" i="1"/>
  <c r="AV25" i="1"/>
  <c r="AV9" i="1"/>
  <c r="AV19" i="1"/>
  <c r="AV5" i="1"/>
  <c r="AV27" i="1"/>
  <c r="AO26" i="1" l="1"/>
  <c r="AO21" i="1"/>
  <c r="AO28" i="1"/>
  <c r="AO29" i="1"/>
  <c r="AO11" i="1"/>
  <c r="AO22" i="1"/>
  <c r="AO18" i="1" l="1"/>
  <c r="AV16" i="1" l="1"/>
  <c r="AO16" i="1"/>
  <c r="E203" i="1" l="1"/>
  <c r="AN120" i="1" l="1"/>
  <c r="AV14" i="1" l="1"/>
  <c r="AV24" i="1" l="1"/>
  <c r="AO24" i="1" l="1"/>
  <c r="AV8" i="1" l="1"/>
  <c r="AV7" i="1"/>
  <c r="AV6" i="1" l="1"/>
  <c r="AO6" i="1" l="1"/>
  <c r="AP120" i="1" l="1"/>
  <c r="AO4" i="1"/>
  <c r="AO5" i="1"/>
  <c r="AO13" i="1"/>
  <c r="AO19" i="1"/>
  <c r="AO23" i="1"/>
  <c r="AO9" i="1"/>
  <c r="AO7" i="1"/>
  <c r="AO17" i="1"/>
  <c r="AO10" i="1"/>
  <c r="AO25" i="1"/>
  <c r="AO27" i="1"/>
  <c r="AO15" i="1"/>
  <c r="AO20" i="1"/>
  <c r="AO8" i="1"/>
  <c r="AO3" i="1"/>
  <c r="AV15" i="1"/>
  <c r="AV23" i="1"/>
  <c r="AV13" i="1"/>
  <c r="AV3" i="1"/>
</calcChain>
</file>

<file path=xl/sharedStrings.xml><?xml version="1.0" encoding="utf-8"?>
<sst xmlns="http://schemas.openxmlformats.org/spreadsheetml/2006/main" count="716" uniqueCount="353">
  <si>
    <t>Thijs Dam</t>
  </si>
  <si>
    <t>Onno Kooy</t>
  </si>
  <si>
    <t>Bart van Tooren</t>
  </si>
  <si>
    <t>Dick Berkelaar</t>
  </si>
  <si>
    <t>Frank Dujardin</t>
  </si>
  <si>
    <t>Ron Smit</t>
  </si>
  <si>
    <t>Jan van Lopik</t>
  </si>
  <si>
    <t>Patrick van Beelen</t>
  </si>
  <si>
    <t>Eric Onwezen</t>
  </si>
  <si>
    <t>Cees Floor</t>
  </si>
  <si>
    <t>Henri van Duyl</t>
  </si>
  <si>
    <t>Joop Faber</t>
  </si>
  <si>
    <t>Nolan Wijenberg</t>
  </si>
  <si>
    <t xml:space="preserve"> </t>
  </si>
  <si>
    <t>aantal partijen</t>
  </si>
  <si>
    <t>Totaal aantal punten</t>
  </si>
  <si>
    <t>score %</t>
  </si>
  <si>
    <t>ratingwinst</t>
  </si>
  <si>
    <t>totaal punten</t>
  </si>
  <si>
    <t>integrale tussenstand</t>
  </si>
  <si>
    <t>oneven</t>
  </si>
  <si>
    <t>actuele toernooi-rating</t>
  </si>
  <si>
    <t>Timo Schijf</t>
  </si>
  <si>
    <t>De Biltenaer</t>
  </si>
  <si>
    <t>Marcel Schalkwijk</t>
  </si>
  <si>
    <t>Boudewijn v. Maanen</t>
  </si>
  <si>
    <t>Berend Veldhorst</t>
  </si>
  <si>
    <t>wit</t>
  </si>
  <si>
    <t>zwart</t>
  </si>
  <si>
    <t>Berend - Marcel</t>
  </si>
  <si>
    <t>1-0</t>
  </si>
  <si>
    <t>Thijs - Ron</t>
  </si>
  <si>
    <t>Manuel - Patrick</t>
  </si>
  <si>
    <t>Onno - Eric</t>
  </si>
  <si>
    <t>Joop - Jan S.</t>
  </si>
  <si>
    <t>Henri - Frank</t>
  </si>
  <si>
    <t>Richard - Vitto</t>
  </si>
  <si>
    <t>0-1</t>
  </si>
  <si>
    <t>Bart oneven</t>
  </si>
  <si>
    <t>28 september</t>
  </si>
  <si>
    <t>21 september</t>
  </si>
  <si>
    <t>Berend - Joop</t>
  </si>
  <si>
    <t>Manuel - Dick</t>
  </si>
  <si>
    <t>Ron - Nolan</t>
  </si>
  <si>
    <t>Patrick - Vitto</t>
  </si>
  <si>
    <t>Joris - Frank</t>
  </si>
  <si>
    <t>Eric - Thijs</t>
  </si>
  <si>
    <t>Onno - Timo</t>
  </si>
  <si>
    <t>½'-½</t>
  </si>
  <si>
    <t>5 oktober</t>
  </si>
  <si>
    <t>Thijs - Jan S.</t>
  </si>
  <si>
    <t>Bart - Manuel</t>
  </si>
  <si>
    <t>Ron - Timo</t>
  </si>
  <si>
    <t>Vitto - Nolan</t>
  </si>
  <si>
    <t>Joop - Henri</t>
  </si>
  <si>
    <t>Richard - Berend</t>
  </si>
  <si>
    <t>12 oktober</t>
  </si>
  <si>
    <t>Manuel - Thijs</t>
  </si>
  <si>
    <t>Joop - Ron</t>
  </si>
  <si>
    <t>Jan v. L. - Berend</t>
  </si>
  <si>
    <t>Nolan - Eric</t>
  </si>
  <si>
    <t>Frank - Jan S.</t>
  </si>
  <si>
    <t>Henri - Richard</t>
  </si>
  <si>
    <t xml:space="preserve">Vitto oneven </t>
  </si>
  <si>
    <t>19 oktober</t>
  </si>
  <si>
    <t>Frank - Berend</t>
  </si>
  <si>
    <t>Bart - Henri</t>
  </si>
  <si>
    <t>Nolan - Thijs</t>
  </si>
  <si>
    <t>Timo - Eric</t>
  </si>
  <si>
    <t>Manuel - Ron</t>
  </si>
  <si>
    <t>Marcel - Dick</t>
  </si>
  <si>
    <t>Joop - Boudewijn</t>
  </si>
  <si>
    <t>Thiijs - Joop</t>
  </si>
  <si>
    <t>26 oktober</t>
  </si>
  <si>
    <t>De Biltenaer - Ron</t>
  </si>
  <si>
    <t>Frank - Nolan</t>
  </si>
  <si>
    <t>Eric - Manuel</t>
  </si>
  <si>
    <t>Timo - Berend</t>
  </si>
  <si>
    <t>Jan S. - Richard</t>
  </si>
  <si>
    <t>Onno - Bart</t>
  </si>
  <si>
    <t>Jan S. - Manuel</t>
  </si>
  <si>
    <t>Bart - Dick</t>
  </si>
  <si>
    <t>Vitto - Thijs</t>
  </si>
  <si>
    <t>Nolan - Henri</t>
  </si>
  <si>
    <t>Joop - Richard</t>
  </si>
  <si>
    <t>Eric - Frank</t>
  </si>
  <si>
    <t>Berend - Ron</t>
  </si>
  <si>
    <t>2 november</t>
  </si>
  <si>
    <t>9 november</t>
  </si>
  <si>
    <t>Bart - Berend</t>
  </si>
  <si>
    <t>Frank - Patrick</t>
  </si>
  <si>
    <t>Henri - Eric</t>
  </si>
  <si>
    <t>Joop - Timo</t>
  </si>
  <si>
    <t>Nolan - Jan v. L.</t>
  </si>
  <si>
    <t>16 november</t>
  </si>
  <si>
    <t>Marcel - Joop</t>
  </si>
  <si>
    <t>Timo - Vitto</t>
  </si>
  <si>
    <t>Berend - Henri</t>
  </si>
  <si>
    <t>Thijs oneven</t>
  </si>
  <si>
    <t>Maurits Bos</t>
  </si>
  <si>
    <t>30 november</t>
  </si>
  <si>
    <t>Thijs - Berend</t>
  </si>
  <si>
    <t>Maurits - Ron</t>
  </si>
  <si>
    <t>Frank - Marcel</t>
  </si>
  <si>
    <t>Eric - Bart</t>
  </si>
  <si>
    <t xml:space="preserve">Jan v. L. oneven </t>
  </si>
  <si>
    <t>7 december</t>
  </si>
  <si>
    <t>Richard - Marcel</t>
  </si>
  <si>
    <t>Eric - Cees</t>
  </si>
  <si>
    <t>Jan S. - Onno</t>
  </si>
  <si>
    <t>Frank - Thijs</t>
  </si>
  <si>
    <t>Henri - Ron</t>
  </si>
  <si>
    <t>Jan v. L.   - Dick</t>
  </si>
  <si>
    <t>Nolan - Manuel</t>
  </si>
  <si>
    <t>Maurits- Berend</t>
  </si>
  <si>
    <t>Joop - Biltenaer</t>
  </si>
  <si>
    <t>14 december</t>
  </si>
  <si>
    <t>Henri - Vitto</t>
  </si>
  <si>
    <t>Bart - Thijs</t>
  </si>
  <si>
    <t>Ron - Frank</t>
  </si>
  <si>
    <t>Berend - Nolan</t>
  </si>
  <si>
    <t>Manuel - Joop</t>
  </si>
  <si>
    <t>Patrick - Timo</t>
  </si>
  <si>
    <t>Nadir - Richard</t>
  </si>
  <si>
    <t>21 december</t>
  </si>
  <si>
    <t>Marcel - Nadir</t>
  </si>
  <si>
    <t>Timo - Richard</t>
  </si>
  <si>
    <t>Kees - Thijs</t>
  </si>
  <si>
    <t>Ron - Onno</t>
  </si>
  <si>
    <t>Manuel - Maurits</t>
  </si>
  <si>
    <t>Vitto - Joop</t>
  </si>
  <si>
    <t>Thijs</t>
  </si>
  <si>
    <t>Onno</t>
  </si>
  <si>
    <t>Bart</t>
  </si>
  <si>
    <t>Ron</t>
  </si>
  <si>
    <t>Nolan</t>
  </si>
  <si>
    <t>Frank</t>
  </si>
  <si>
    <t>Dick</t>
  </si>
  <si>
    <t>Eric</t>
  </si>
  <si>
    <t>Joop</t>
  </si>
  <si>
    <t>Marcel</t>
  </si>
  <si>
    <t>Timo</t>
  </si>
  <si>
    <t>Berend</t>
  </si>
  <si>
    <t>Boudewijn</t>
  </si>
  <si>
    <t>Maurits</t>
  </si>
  <si>
    <t>Henri</t>
  </si>
  <si>
    <t>Dick - Ron</t>
  </si>
  <si>
    <t>Boudewijn - Frank</t>
  </si>
  <si>
    <t>Marcel - Berend</t>
  </si>
  <si>
    <t>18 januari</t>
  </si>
  <si>
    <t>Timo - Marcel</t>
  </si>
  <si>
    <t>Joop - Thijs</t>
  </si>
  <si>
    <t>Vitto - Maurits</t>
  </si>
  <si>
    <t>25 januari</t>
  </si>
  <si>
    <t>1 februari</t>
  </si>
  <si>
    <t>Boudewijn - Nolan</t>
  </si>
  <si>
    <t>Ron - Berend</t>
  </si>
  <si>
    <t>Thijs- Frank</t>
  </si>
  <si>
    <t>Vitto - Marcel</t>
  </si>
  <si>
    <t>Timo - Joop</t>
  </si>
  <si>
    <t>Onno oneven</t>
  </si>
  <si>
    <t>Maurits - Eric</t>
  </si>
  <si>
    <t>Henri - Timo</t>
  </si>
  <si>
    <t>Maurits - Joop</t>
  </si>
  <si>
    <t>12oktober</t>
  </si>
  <si>
    <t>grijs: 2x gespeeld</t>
  </si>
  <si>
    <t>8 februari</t>
  </si>
  <si>
    <t>Eric - Joop</t>
  </si>
  <si>
    <t>Berend - Timo</t>
  </si>
  <si>
    <t>Joris - Bart</t>
  </si>
  <si>
    <t>Ron - De Biltenaer</t>
  </si>
  <si>
    <t>Berend- Frank</t>
  </si>
  <si>
    <t>Boudewijn - Eric</t>
  </si>
  <si>
    <t>Nolan - Marcel</t>
  </si>
  <si>
    <t>Bart - Joop</t>
  </si>
  <si>
    <t xml:space="preserve">  </t>
  </si>
  <si>
    <t>15 februari</t>
  </si>
  <si>
    <t>1 maart</t>
  </si>
  <si>
    <t>Berend - Boudewijn</t>
  </si>
  <si>
    <t>Thijs - Henri</t>
  </si>
  <si>
    <t>Marcel - Ron</t>
  </si>
  <si>
    <t>Timo - Nolan</t>
  </si>
  <si>
    <t>Frank - Bart</t>
  </si>
  <si>
    <t>Joop - Onno</t>
  </si>
  <si>
    <t>8 maart</t>
  </si>
  <si>
    <t>Kees - Marcel</t>
  </si>
  <si>
    <t>Timo - Maurits</t>
  </si>
  <si>
    <t>Berend - Thijs</t>
  </si>
  <si>
    <t>Henri - Onno</t>
  </si>
  <si>
    <t>15 maart</t>
  </si>
  <si>
    <t>Berend - Onno</t>
  </si>
  <si>
    <t>Ron - Bart</t>
  </si>
  <si>
    <t>Eric- Timo</t>
  </si>
  <si>
    <t>Biltenaer - Boudewijn</t>
  </si>
  <si>
    <t>Rick - Jan</t>
  </si>
  <si>
    <t>Nolan - Joop</t>
  </si>
  <si>
    <t>Sung-Ho Vlietstra</t>
  </si>
  <si>
    <t>22 maart</t>
  </si>
  <si>
    <t>Ron - Henri</t>
  </si>
  <si>
    <t>Dick - Frank</t>
  </si>
  <si>
    <t>Sung-Ho  Joop</t>
  </si>
  <si>
    <t>Maurits - Patrick</t>
  </si>
  <si>
    <t>Nolan oneven</t>
  </si>
  <si>
    <t>Kees - Jan v.L.</t>
  </si>
  <si>
    <t>Bart - Eric</t>
  </si>
  <si>
    <t>29 maart</t>
  </si>
  <si>
    <t>Ron - Thijs</t>
  </si>
  <si>
    <t>Henri - Bart</t>
  </si>
  <si>
    <t>Eric - Nolan</t>
  </si>
  <si>
    <t>Joop - Jan v. L.</t>
  </si>
  <si>
    <t>Frank - Maurits</t>
  </si>
  <si>
    <t>Sung Ho-Marcel</t>
  </si>
  <si>
    <t>Sung-Ho</t>
  </si>
  <si>
    <t>5 spril</t>
  </si>
  <si>
    <t>Thijs - Bart</t>
  </si>
  <si>
    <t>Frank - Sung Ho</t>
  </si>
  <si>
    <t>Onno - Ron</t>
  </si>
  <si>
    <t>Joop - Marcel</t>
  </si>
  <si>
    <t>Berend oneven</t>
  </si>
  <si>
    <t>5 april</t>
  </si>
  <si>
    <t>Thijs - Onno</t>
  </si>
  <si>
    <t>Ron - Maurits</t>
  </si>
  <si>
    <t>Henri - Berend</t>
  </si>
  <si>
    <t>Marcel - Bart</t>
  </si>
  <si>
    <t>12 april</t>
  </si>
  <si>
    <t>Timo - Patrick</t>
  </si>
  <si>
    <t>Nolan - Sung-Ho</t>
  </si>
  <si>
    <t>Eric - Jan</t>
  </si>
  <si>
    <t>Frank - Joop</t>
  </si>
  <si>
    <t>26 april</t>
  </si>
  <si>
    <t>Frank - Henri</t>
  </si>
  <si>
    <t>Sung-Ho - Maurits</t>
  </si>
  <si>
    <t>Nolan - Ron</t>
  </si>
  <si>
    <t>Berend - Bart</t>
  </si>
  <si>
    <t>Biltenaer - Marcel</t>
  </si>
  <si>
    <t>Bart - Sung-Ho</t>
  </si>
  <si>
    <t>Berend - Dick</t>
  </si>
  <si>
    <t>Ron - Eric</t>
  </si>
  <si>
    <t>Henri - Joop</t>
  </si>
  <si>
    <t>Jelle - Maurits</t>
  </si>
  <si>
    <t>Olivier - Frank</t>
  </si>
  <si>
    <t>Jorik - Marcel</t>
  </si>
  <si>
    <t>Arnout - Timo</t>
  </si>
  <si>
    <t>Lucas+Sjoerd-Thijs</t>
  </si>
  <si>
    <t>Onno - Nolan</t>
  </si>
  <si>
    <t>*: 2 tegenstanders tegelijk</t>
  </si>
  <si>
    <t>3 mei</t>
  </si>
  <si>
    <t>Onno - Thijs</t>
  </si>
  <si>
    <t>Ron - Paul</t>
  </si>
  <si>
    <t>Jan S. - Bart</t>
  </si>
  <si>
    <t>Berend - Patrick</t>
  </si>
  <si>
    <t>Maurits - Frank</t>
  </si>
  <si>
    <t>Sung-Ho - Henri</t>
  </si>
  <si>
    <t>Marcel - Boudewijn</t>
  </si>
  <si>
    <t>Joop - Nolan</t>
  </si>
  <si>
    <t>Jorik - Timo</t>
  </si>
  <si>
    <t>Olivier - Arnout</t>
  </si>
  <si>
    <t>Bart - Maurits</t>
  </si>
  <si>
    <t>Henri - Boudewijn</t>
  </si>
  <si>
    <t>Eric - Sung-Ho</t>
  </si>
  <si>
    <t>Jelle - Olivier</t>
  </si>
  <si>
    <t>17 mei</t>
  </si>
  <si>
    <t>Nolan - Timo</t>
  </si>
  <si>
    <t>24 mei</t>
  </si>
  <si>
    <t>Jan v,L. - Henri</t>
  </si>
  <si>
    <t>Eric - Berend</t>
  </si>
  <si>
    <t>Dick - Onno</t>
  </si>
  <si>
    <t>Jelle - Kees</t>
  </si>
  <si>
    <t>Maurits - Olivier</t>
  </si>
  <si>
    <t>Gert Trapman</t>
  </si>
  <si>
    <t>Kees de Graaf</t>
  </si>
  <si>
    <t>Wim Rakers</t>
  </si>
  <si>
    <t>Mazen Arden</t>
  </si>
  <si>
    <t>Yahya Haourigui</t>
  </si>
  <si>
    <t>Peter Schildwacht</t>
  </si>
  <si>
    <t>Henny van Soest</t>
  </si>
  <si>
    <t>DBC-rating sept 2019</t>
  </si>
  <si>
    <t>Mazen</t>
  </si>
  <si>
    <t>Yahya</t>
  </si>
  <si>
    <t>Peter</t>
  </si>
  <si>
    <t xml:space="preserve">Patrick </t>
  </si>
  <si>
    <t>Henny</t>
  </si>
  <si>
    <t>Gert</t>
  </si>
  <si>
    <t>poule 2019-2020 na ronde 3</t>
  </si>
  <si>
    <t>Frank – Thijs   </t>
  </si>
  <si>
    <t>Bart – Wim   </t>
  </si>
  <si>
    <t>Berend – Ron  </t>
  </si>
  <si>
    <t>Maurits – Eric  </t>
  </si>
  <si>
    <t>Nolan – Joop  </t>
  </si>
  <si>
    <t>Timo – Henri   </t>
  </si>
  <si>
    <t>Mazen – Sung-Ho  </t>
  </si>
  <si>
    <t>1--0</t>
  </si>
  <si>
    <t>Peter – De Biltenaer </t>
  </si>
  <si>
    <t>Thijs – Mazen</t>
  </si>
  <si>
    <t>Dick – Bart  </t>
  </si>
  <si>
    <t>Ron – Nolan  </t>
  </si>
  <si>
    <t>Henri – Frank  </t>
  </si>
  <si>
    <t xml:space="preserve">Sung-Ho – Berend </t>
  </si>
  <si>
    <t>Joop – Peter </t>
  </si>
  <si>
    <t>Henny – Maurits    </t>
  </si>
  <si>
    <t>Marcel – Timo</t>
  </si>
  <si>
    <t>½-½</t>
  </si>
  <si>
    <t>Gert - Boudewijn</t>
  </si>
  <si>
    <t>Sung-Ho - Dick</t>
  </si>
  <si>
    <t xml:space="preserve">Cees F.- Nolan </t>
  </si>
  <si>
    <t>Eric - Kees de G.</t>
  </si>
  <si>
    <t xml:space="preserve">Jan - Henny </t>
  </si>
  <si>
    <t xml:space="preserve">Patrick - Frank </t>
  </si>
  <si>
    <t xml:space="preserve">Maurits - Henri </t>
  </si>
  <si>
    <t xml:space="preserve">Mazen - Ron </t>
  </si>
  <si>
    <t xml:space="preserve">Peter - Yahya </t>
  </si>
  <si>
    <t>Joop - De Biltenaer</t>
  </si>
  <si>
    <t>X</t>
  </si>
  <si>
    <t>bij winst</t>
  </si>
  <si>
    <t>&gt;800</t>
  </si>
  <si>
    <t>730-800</t>
  </si>
  <si>
    <t>660-730</t>
  </si>
  <si>
    <t>590-660</t>
  </si>
  <si>
    <t>520-590</t>
  </si>
  <si>
    <t>450-520</t>
  </si>
  <si>
    <t>380-450</t>
  </si>
  <si>
    <t>310-380</t>
  </si>
  <si>
    <t>240-310</t>
  </si>
  <si>
    <t>170-240</t>
  </si>
  <si>
    <t>85-170</t>
  </si>
  <si>
    <t>35-85</t>
  </si>
  <si>
    <t>0-35</t>
  </si>
  <si>
    <t>remise</t>
  </si>
  <si>
    <t>&gt;520</t>
  </si>
  <si>
    <t>&gt;450</t>
  </si>
  <si>
    <t>&gt;590</t>
  </si>
  <si>
    <t>&gt;380</t>
  </si>
  <si>
    <t>&gt;660</t>
  </si>
  <si>
    <t>&gt;730</t>
  </si>
  <si>
    <t>100-170</t>
  </si>
  <si>
    <t>30-100</t>
  </si>
  <si>
    <t>0-30</t>
  </si>
  <si>
    <t>Wim</t>
  </si>
  <si>
    <t>ronde 3, 11-10</t>
  </si>
  <si>
    <t>ronde 2, 4-10</t>
  </si>
  <si>
    <t>ronde 1, 27-9</t>
  </si>
  <si>
    <t>ronde 4, 18-10</t>
  </si>
  <si>
    <t>Frank - Mazen</t>
  </si>
  <si>
    <t>Boudewijn - Bart</t>
  </si>
  <si>
    <t>Maurits oneven</t>
  </si>
  <si>
    <t>rating-punten</t>
  </si>
  <si>
    <t>Joris Boos</t>
  </si>
  <si>
    <t>ronde 5, 25-10</t>
  </si>
  <si>
    <t>De Biltenaer - Joris</t>
  </si>
  <si>
    <t>Onno - Sung-Ho</t>
  </si>
  <si>
    <t>Mazen - Maurits</t>
  </si>
  <si>
    <t>Nolan - Bart</t>
  </si>
  <si>
    <t>Eric - Marcel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</si>
</sst>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164" fontId="3" fillId="0" borderId="1" xfId="0" applyNumberFormat="1" applyFont="1" applyBorder="1" applyAlignment="1">
      <alignment horizontal="center" textRotation="90" wrapText="1"/>
    </xf>
    <xf numFmtId="1" fontId="1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/>
    <xf numFmtId="17" fontId="4" fillId="0" borderId="1" xfId="0" quotePrefix="1" applyNumberFormat="1" applyFont="1" applyBorder="1" applyAlignment="1">
      <alignment wrapText="1"/>
    </xf>
    <xf numFmtId="17" fontId="7" fillId="0" borderId="1" xfId="0" quotePrefix="1" applyNumberFormat="1" applyFont="1" applyBorder="1" applyAlignment="1">
      <alignment horizontal="center" textRotation="90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textRotation="90" wrapText="1"/>
    </xf>
    <xf numFmtId="164" fontId="4" fillId="0" borderId="1" xfId="0" applyNumberFormat="1" applyFont="1" applyBorder="1" applyAlignment="1">
      <alignment horizontal="center" textRotation="90" wrapText="1"/>
    </xf>
    <xf numFmtId="164" fontId="4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3" fillId="0" borderId="1" xfId="0" quotePrefix="1" applyFont="1" applyBorder="1"/>
    <xf numFmtId="1" fontId="2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5" fillId="0" borderId="1" xfId="0" quotePrefix="1" applyFont="1" applyBorder="1"/>
    <xf numFmtId="16" fontId="5" fillId="0" borderId="1" xfId="0" quotePrefix="1" applyNumberFormat="1" applyFont="1" applyBorder="1"/>
    <xf numFmtId="0" fontId="4" fillId="3" borderId="1" xfId="0" applyFont="1" applyFill="1" applyBorder="1"/>
    <xf numFmtId="0" fontId="5" fillId="0" borderId="1" xfId="0" quotePrefix="1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textRotation="90" wrapText="1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textRotation="90"/>
    </xf>
    <xf numFmtId="0" fontId="6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/>
    </xf>
    <xf numFmtId="0" fontId="5" fillId="0" borderId="1" xfId="0" quotePrefix="1" applyFont="1" applyFill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/>
    <xf numFmtId="1" fontId="10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vertical="center"/>
    </xf>
    <xf numFmtId="0" fontId="3" fillId="0" borderId="1" xfId="0" applyFont="1" applyBorder="1"/>
    <xf numFmtId="0" fontId="0" fillId="0" borderId="1" xfId="0" applyBorder="1"/>
    <xf numFmtId="0" fontId="0" fillId="0" borderId="1" xfId="0" quotePrefix="1" applyBorder="1"/>
    <xf numFmtId="0" fontId="1" fillId="0" borderId="1" xfId="0" applyFont="1" applyBorder="1" applyAlignment="1">
      <alignment horizontal="left"/>
    </xf>
    <xf numFmtId="0" fontId="2" fillId="0" borderId="1" xfId="0" applyFont="1" applyBorder="1"/>
    <xf numFmtId="0" fontId="1" fillId="0" borderId="1" xfId="0" applyFont="1" applyBorder="1" applyAlignment="1">
      <alignment textRotation="90"/>
    </xf>
    <xf numFmtId="1" fontId="2" fillId="0" borderId="1" xfId="0" applyNumberFormat="1" applyFont="1" applyBorder="1" applyAlignment="1">
      <alignment textRotation="90"/>
    </xf>
    <xf numFmtId="0" fontId="2" fillId="0" borderId="1" xfId="0" applyFont="1" applyBorder="1" applyAlignment="1">
      <alignment textRotation="90"/>
    </xf>
    <xf numFmtId="0" fontId="1" fillId="0" borderId="1" xfId="0" quotePrefix="1" applyFont="1" applyBorder="1"/>
    <xf numFmtId="0" fontId="12" fillId="0" borderId="1" xfId="0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2" xfId="0" quotePrefix="1" applyFont="1" applyBorder="1" applyAlignment="1">
      <alignment horizontal="left"/>
    </xf>
    <xf numFmtId="0" fontId="6" fillId="0" borderId="4" xfId="0" quotePrefix="1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2" xfId="0" quotePrefix="1" applyFont="1" applyBorder="1" applyAlignment="1">
      <alignment horizontal="left"/>
    </xf>
    <xf numFmtId="0" fontId="6" fillId="0" borderId="4" xfId="0" quotePrefix="1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11" fillId="0" borderId="2" xfId="0" quotePrefix="1" applyNumberFormat="1" applyFont="1" applyBorder="1" applyAlignment="1">
      <alignment horizontal="left"/>
    </xf>
    <xf numFmtId="1" fontId="11" fillId="0" borderId="4" xfId="0" quotePrefix="1" applyNumberFormat="1" applyFont="1" applyBorder="1" applyAlignment="1">
      <alignment horizontal="left"/>
    </xf>
    <xf numFmtId="1" fontId="11" fillId="0" borderId="2" xfId="0" applyNumberFormat="1" applyFont="1" applyBorder="1" applyAlignment="1">
      <alignment horizontal="left"/>
    </xf>
    <xf numFmtId="1" fontId="11" fillId="0" borderId="4" xfId="0" applyNumberFormat="1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1" fillId="0" borderId="2" xfId="0" quotePrefix="1" applyFont="1" applyBorder="1" applyAlignment="1">
      <alignment horizontal="left"/>
    </xf>
    <xf numFmtId="0" fontId="11" fillId="0" borderId="4" xfId="0" quotePrefix="1" applyFont="1" applyBorder="1" applyAlignment="1">
      <alignment horizontal="left"/>
    </xf>
    <xf numFmtId="0" fontId="4" fillId="0" borderId="2" xfId="0" quotePrefix="1" applyFont="1" applyFill="1" applyBorder="1" applyAlignment="1">
      <alignment horizontal="left"/>
    </xf>
    <xf numFmtId="0" fontId="4" fillId="0" borderId="3" xfId="0" quotePrefix="1" applyFont="1" applyFill="1" applyBorder="1" applyAlignment="1">
      <alignment horizontal="left"/>
    </xf>
    <xf numFmtId="0" fontId="4" fillId="0" borderId="4" xfId="0" quotePrefix="1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16" fontId="4" fillId="0" borderId="2" xfId="0" applyNumberFormat="1" applyFont="1" applyFill="1" applyBorder="1" applyAlignment="1">
      <alignment horizontal="left"/>
    </xf>
    <xf numFmtId="16" fontId="4" fillId="0" borderId="3" xfId="0" applyNumberFormat="1" applyFont="1" applyFill="1" applyBorder="1" applyAlignment="1">
      <alignment horizontal="left"/>
    </xf>
    <xf numFmtId="16" fontId="4" fillId="0" borderId="4" xfId="0" applyNumberFormat="1" applyFont="1" applyFill="1" applyBorder="1" applyAlignment="1">
      <alignment horizontal="left"/>
    </xf>
    <xf numFmtId="16" fontId="4" fillId="0" borderId="2" xfId="0" quotePrefix="1" applyNumberFormat="1" applyFont="1" applyFill="1" applyBorder="1" applyAlignment="1">
      <alignment horizontal="left"/>
    </xf>
    <xf numFmtId="0" fontId="2" fillId="0" borderId="2" xfId="0" quotePrefix="1" applyFont="1" applyFill="1" applyBorder="1" applyAlignment="1">
      <alignment horizontal="left"/>
    </xf>
    <xf numFmtId="0" fontId="2" fillId="0" borderId="3" xfId="0" quotePrefix="1" applyFont="1" applyFill="1" applyBorder="1" applyAlignment="1">
      <alignment horizontal="left"/>
    </xf>
    <xf numFmtId="0" fontId="2" fillId="0" borderId="4" xfId="0" quotePrefix="1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16" fontId="2" fillId="0" borderId="2" xfId="0" applyNumberFormat="1" applyFont="1" applyFill="1" applyBorder="1" applyAlignment="1">
      <alignment horizontal="left"/>
    </xf>
    <xf numFmtId="16" fontId="2" fillId="0" borderId="3" xfId="0" applyNumberFormat="1" applyFont="1" applyFill="1" applyBorder="1" applyAlignment="1">
      <alignment horizontal="left"/>
    </xf>
    <xf numFmtId="16" fontId="2" fillId="0" borderId="4" xfId="0" applyNumberFormat="1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203"/>
  <sheetViews>
    <sheetView tabSelected="1" zoomScaleNormal="100" workbookViewId="0">
      <pane ySplit="1" topLeftCell="A12" activePane="bottomLeft" state="frozen"/>
      <selection pane="bottomLeft" sqref="A1:AW33"/>
    </sheetView>
  </sheetViews>
  <sheetFormatPr defaultColWidth="9.109375" defaultRowHeight="13.2" x14ac:dyDescent="0.25"/>
  <cols>
    <col min="1" max="1" width="3" style="14" bestFit="1" customWidth="1"/>
    <col min="2" max="2" width="18.33203125" style="11" customWidth="1"/>
    <col min="3" max="3" width="3.33203125" style="22" bestFit="1" customWidth="1"/>
    <col min="4" max="4" width="5.33203125" style="2" bestFit="1" customWidth="1"/>
    <col min="5" max="5" width="5" style="22" bestFit="1" customWidth="1"/>
    <col min="6" max="6" width="5" style="1" bestFit="1" customWidth="1"/>
    <col min="7" max="8" width="4" style="37" bestFit="1" customWidth="1"/>
    <col min="9" max="9" width="1" style="8" customWidth="1"/>
    <col min="10" max="37" width="3.88671875" style="35" customWidth="1"/>
    <col min="38" max="38" width="2.44140625" style="8" customWidth="1"/>
    <col min="39" max="39" width="4" style="1" bestFit="1" customWidth="1"/>
    <col min="40" max="40" width="3.109375" style="25" bestFit="1" customWidth="1"/>
    <col min="41" max="41" width="4" style="16" bestFit="1" customWidth="1"/>
    <col min="42" max="42" width="3.5546875" style="2" bestFit="1" customWidth="1"/>
    <col min="43" max="43" width="1.88671875" style="8" customWidth="1"/>
    <col min="44" max="44" width="4.44140625" style="2" customWidth="1"/>
    <col min="45" max="45" width="3" style="2" bestFit="1" customWidth="1"/>
    <col min="46" max="46" width="3.109375" style="2" bestFit="1" customWidth="1"/>
    <col min="47" max="47" width="3" style="8" customWidth="1"/>
    <col min="48" max="48" width="4" style="2" bestFit="1" customWidth="1"/>
    <col min="49" max="49" width="5.33203125" style="7" bestFit="1" customWidth="1"/>
    <col min="50" max="50" width="4.88671875" style="3" customWidth="1"/>
    <col min="51" max="51" width="9.109375" style="3"/>
    <col min="52" max="52" width="7.6640625" style="3" bestFit="1" customWidth="1"/>
    <col min="53" max="53" width="6.5546875" style="3" bestFit="1" customWidth="1"/>
    <col min="54" max="16384" width="9.109375" style="3"/>
  </cols>
  <sheetData>
    <row r="1" spans="1:55" s="4" customFormat="1" ht="97.8" x14ac:dyDescent="0.25">
      <c r="A1" s="13" t="s">
        <v>13</v>
      </c>
      <c r="B1" s="20" t="s">
        <v>283</v>
      </c>
      <c r="C1" s="21" t="s">
        <v>20</v>
      </c>
      <c r="D1" s="6" t="s">
        <v>19</v>
      </c>
      <c r="E1" s="23" t="s">
        <v>276</v>
      </c>
      <c r="F1" s="5" t="s">
        <v>21</v>
      </c>
      <c r="G1" s="36" t="s">
        <v>27</v>
      </c>
      <c r="H1" s="36" t="s">
        <v>28</v>
      </c>
      <c r="I1" s="9"/>
      <c r="J1" s="38" t="s">
        <v>131</v>
      </c>
      <c r="K1" s="38" t="s">
        <v>137</v>
      </c>
      <c r="L1" s="38" t="s">
        <v>277</v>
      </c>
      <c r="M1" s="38" t="s">
        <v>134</v>
      </c>
      <c r="N1" s="38" t="s">
        <v>142</v>
      </c>
      <c r="O1" s="38" t="s">
        <v>133</v>
      </c>
      <c r="P1" s="38" t="s">
        <v>212</v>
      </c>
      <c r="Q1" s="38" t="s">
        <v>136</v>
      </c>
      <c r="R1" s="38" t="s">
        <v>278</v>
      </c>
      <c r="S1" s="38" t="s">
        <v>135</v>
      </c>
      <c r="T1" s="38" t="s">
        <v>145</v>
      </c>
      <c r="U1" s="38" t="s">
        <v>132</v>
      </c>
      <c r="V1" s="38" t="s">
        <v>138</v>
      </c>
      <c r="W1" s="38" t="s">
        <v>143</v>
      </c>
      <c r="X1" s="38" t="s">
        <v>144</v>
      </c>
      <c r="Y1" s="38" t="s">
        <v>279</v>
      </c>
      <c r="Z1" s="38" t="s">
        <v>6</v>
      </c>
      <c r="AA1" s="38" t="s">
        <v>270</v>
      </c>
      <c r="AB1" s="38" t="s">
        <v>9</v>
      </c>
      <c r="AC1" s="38" t="s">
        <v>280</v>
      </c>
      <c r="AD1" s="38" t="s">
        <v>23</v>
      </c>
      <c r="AE1" s="38" t="s">
        <v>139</v>
      </c>
      <c r="AF1" s="38" t="s">
        <v>281</v>
      </c>
      <c r="AG1" s="38" t="s">
        <v>337</v>
      </c>
      <c r="AH1" s="38" t="s">
        <v>282</v>
      </c>
      <c r="AI1" s="38" t="s">
        <v>141</v>
      </c>
      <c r="AJ1" s="38" t="s">
        <v>140</v>
      </c>
      <c r="AK1" s="38" t="s">
        <v>13</v>
      </c>
      <c r="AL1" s="9"/>
      <c r="AM1" s="5" t="s">
        <v>14</v>
      </c>
      <c r="AN1" s="24" t="s">
        <v>15</v>
      </c>
      <c r="AO1" s="17" t="s">
        <v>16</v>
      </c>
      <c r="AP1" s="18" t="s">
        <v>17</v>
      </c>
      <c r="AQ1" s="9"/>
      <c r="AR1" s="15" t="s">
        <v>15</v>
      </c>
      <c r="AS1" s="17" t="s">
        <v>16</v>
      </c>
      <c r="AT1" s="18" t="s">
        <v>17</v>
      </c>
      <c r="AU1" s="9"/>
      <c r="AV1" s="6" t="s">
        <v>18</v>
      </c>
      <c r="AW1" s="6" t="s">
        <v>19</v>
      </c>
      <c r="AZ1" s="49" t="s">
        <v>313</v>
      </c>
      <c r="BA1" s="4" t="s">
        <v>345</v>
      </c>
    </row>
    <row r="2" spans="1:55" ht="11.4" customHeight="1" x14ac:dyDescent="0.25">
      <c r="B2" s="11" t="s">
        <v>13</v>
      </c>
      <c r="I2" s="2"/>
      <c r="AJ2" s="35" t="s">
        <v>13</v>
      </c>
      <c r="AK2" s="35" t="s">
        <v>13</v>
      </c>
      <c r="AL2" s="2"/>
      <c r="AQ2" s="2"/>
      <c r="AT2" s="7"/>
      <c r="AU2" s="2"/>
      <c r="AX2" s="4"/>
      <c r="AY2" s="4"/>
    </row>
    <row r="3" spans="1:55" ht="14.4" x14ac:dyDescent="0.3">
      <c r="A3" s="14">
        <v>1</v>
      </c>
      <c r="B3" s="43" t="s">
        <v>0</v>
      </c>
      <c r="D3" s="7">
        <v>6</v>
      </c>
      <c r="E3" s="45">
        <v>2089</v>
      </c>
      <c r="F3" s="45">
        <v>2090</v>
      </c>
      <c r="G3" s="37">
        <v>1</v>
      </c>
      <c r="H3" s="37">
        <v>3</v>
      </c>
      <c r="I3" s="10"/>
      <c r="J3" s="57" t="s">
        <v>312</v>
      </c>
      <c r="K3" s="57"/>
      <c r="L3" s="57">
        <v>1</v>
      </c>
      <c r="M3" s="58">
        <v>0.5</v>
      </c>
      <c r="N3" s="58">
        <v>0.5</v>
      </c>
      <c r="O3" s="57"/>
      <c r="P3" s="57"/>
      <c r="Q3" s="57">
        <v>1</v>
      </c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 t="s">
        <v>13</v>
      </c>
      <c r="AK3" s="57" t="s">
        <v>13</v>
      </c>
      <c r="AL3" s="10"/>
      <c r="AM3" s="1">
        <v>4</v>
      </c>
      <c r="AN3" s="25">
        <f t="shared" ref="AN3:AN30" si="0">SUM(J3:AK3)</f>
        <v>3</v>
      </c>
      <c r="AO3" s="16">
        <f t="shared" ref="AO3:AO30" si="1">(AN3/AM3)*100</f>
        <v>75</v>
      </c>
      <c r="AP3" s="2">
        <f t="shared" ref="AP3:AP30" si="2">(F3-E3)</f>
        <v>1</v>
      </c>
      <c r="AQ3" s="10"/>
      <c r="AR3" s="2">
        <v>2</v>
      </c>
      <c r="AS3" s="2">
        <v>5</v>
      </c>
      <c r="AT3" s="7">
        <v>12</v>
      </c>
      <c r="AV3" s="2">
        <f t="shared" ref="AV3:AV30" si="3">SUM((2*AR3)+AS3+AT3)</f>
        <v>21</v>
      </c>
      <c r="AW3" s="7">
        <v>6</v>
      </c>
      <c r="AX3" s="4"/>
      <c r="AY3" s="4"/>
      <c r="BB3" s="28"/>
      <c r="BC3" s="52"/>
    </row>
    <row r="4" spans="1:55" ht="14.4" x14ac:dyDescent="0.3">
      <c r="A4" s="14">
        <v>2</v>
      </c>
      <c r="B4" s="43" t="s">
        <v>3</v>
      </c>
      <c r="D4" s="7">
        <v>6</v>
      </c>
      <c r="E4" s="45">
        <v>1797</v>
      </c>
      <c r="F4" s="45">
        <v>1818</v>
      </c>
      <c r="G4" s="37">
        <v>1</v>
      </c>
      <c r="H4" s="37">
        <v>1</v>
      </c>
      <c r="J4" s="57"/>
      <c r="K4" s="57" t="s">
        <v>312</v>
      </c>
      <c r="L4" s="57"/>
      <c r="M4" s="57"/>
      <c r="N4" s="57"/>
      <c r="O4" s="57">
        <v>1</v>
      </c>
      <c r="P4" s="57">
        <v>1</v>
      </c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 t="s">
        <v>13</v>
      </c>
      <c r="AK4" s="57" t="s">
        <v>13</v>
      </c>
      <c r="AM4" s="1">
        <v>2</v>
      </c>
      <c r="AN4" s="25">
        <f t="shared" si="0"/>
        <v>2</v>
      </c>
      <c r="AO4" s="16">
        <f t="shared" si="1"/>
        <v>100</v>
      </c>
      <c r="AP4" s="2">
        <f t="shared" si="2"/>
        <v>21</v>
      </c>
      <c r="AR4" s="2">
        <v>8</v>
      </c>
      <c r="AS4" s="2">
        <v>1</v>
      </c>
      <c r="AT4" s="7">
        <v>4</v>
      </c>
      <c r="AV4" s="2">
        <f t="shared" si="3"/>
        <v>21</v>
      </c>
      <c r="AW4" s="7">
        <v>6</v>
      </c>
      <c r="AX4" s="4"/>
      <c r="AY4" s="4"/>
      <c r="AZ4" s="53"/>
      <c r="BA4" s="53"/>
      <c r="BB4" s="54"/>
      <c r="BC4" s="55"/>
    </row>
    <row r="5" spans="1:55" ht="14.4" x14ac:dyDescent="0.3">
      <c r="A5" s="14">
        <v>3</v>
      </c>
      <c r="B5" s="44" t="s">
        <v>272</v>
      </c>
      <c r="D5" s="7">
        <v>1</v>
      </c>
      <c r="E5" s="45">
        <v>1750</v>
      </c>
      <c r="F5" s="45">
        <v>1772</v>
      </c>
      <c r="G5" s="37">
        <v>3</v>
      </c>
      <c r="H5" s="37">
        <v>2</v>
      </c>
      <c r="J5" s="57">
        <v>0</v>
      </c>
      <c r="K5" s="57"/>
      <c r="L5" s="57" t="s">
        <v>312</v>
      </c>
      <c r="M5" s="58">
        <v>0.5</v>
      </c>
      <c r="N5" s="57"/>
      <c r="O5" s="57"/>
      <c r="P5" s="57">
        <v>1</v>
      </c>
      <c r="Q5" s="57">
        <v>1</v>
      </c>
      <c r="R5" s="57"/>
      <c r="S5" s="57"/>
      <c r="T5" s="57"/>
      <c r="U5" s="57"/>
      <c r="V5" s="57"/>
      <c r="W5" s="57"/>
      <c r="X5" s="57">
        <v>1</v>
      </c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 t="s">
        <v>13</v>
      </c>
      <c r="AK5" s="57" t="s">
        <v>13</v>
      </c>
      <c r="AM5" s="1">
        <v>5</v>
      </c>
      <c r="AN5" s="25">
        <f t="shared" si="0"/>
        <v>3.5</v>
      </c>
      <c r="AO5" s="16">
        <f t="shared" si="1"/>
        <v>70</v>
      </c>
      <c r="AP5" s="2">
        <f t="shared" si="2"/>
        <v>22</v>
      </c>
      <c r="AR5" s="2">
        <v>1</v>
      </c>
      <c r="AS5" s="2">
        <v>8</v>
      </c>
      <c r="AT5" s="7">
        <v>3</v>
      </c>
      <c r="AV5" s="2">
        <f t="shared" si="3"/>
        <v>13</v>
      </c>
      <c r="AW5" s="7">
        <v>1</v>
      </c>
      <c r="AX5" s="4"/>
      <c r="AY5" s="4"/>
      <c r="AZ5" s="53"/>
      <c r="BA5" s="53"/>
      <c r="BB5" s="54"/>
      <c r="BC5" s="55"/>
    </row>
    <row r="6" spans="1:55" ht="14.4" x14ac:dyDescent="0.3">
      <c r="A6" s="14">
        <v>4</v>
      </c>
      <c r="B6" s="43" t="s">
        <v>5</v>
      </c>
      <c r="D6" s="7">
        <v>5</v>
      </c>
      <c r="E6" s="45">
        <v>1714</v>
      </c>
      <c r="F6" s="45">
        <v>1740</v>
      </c>
      <c r="G6" s="37">
        <v>2</v>
      </c>
      <c r="H6" s="37">
        <v>2</v>
      </c>
      <c r="J6" s="58">
        <v>0.5</v>
      </c>
      <c r="K6" s="57"/>
      <c r="L6" s="58">
        <v>0.5</v>
      </c>
      <c r="M6" s="57" t="s">
        <v>312</v>
      </c>
      <c r="N6" s="57">
        <v>1</v>
      </c>
      <c r="O6" s="57"/>
      <c r="P6" s="57"/>
      <c r="Q6" s="57"/>
      <c r="R6" s="57"/>
      <c r="S6" s="58">
        <v>0.5</v>
      </c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 t="s">
        <v>13</v>
      </c>
      <c r="AK6" s="57" t="s">
        <v>13</v>
      </c>
      <c r="AM6" s="1">
        <v>4</v>
      </c>
      <c r="AN6" s="25">
        <f t="shared" si="0"/>
        <v>2.5</v>
      </c>
      <c r="AO6" s="16">
        <f t="shared" si="1"/>
        <v>62.5</v>
      </c>
      <c r="AP6" s="2">
        <f t="shared" si="2"/>
        <v>26</v>
      </c>
      <c r="AR6" s="2">
        <v>5</v>
      </c>
      <c r="AS6" s="2">
        <v>9</v>
      </c>
      <c r="AT6" s="7">
        <v>1</v>
      </c>
      <c r="AV6" s="2">
        <f t="shared" si="3"/>
        <v>20</v>
      </c>
      <c r="AW6" s="7">
        <v>5</v>
      </c>
      <c r="AX6" s="4"/>
      <c r="AY6" s="4"/>
      <c r="AZ6" s="3" t="s">
        <v>314</v>
      </c>
      <c r="BA6" s="3">
        <v>0</v>
      </c>
      <c r="BB6" s="28"/>
      <c r="BC6" s="52"/>
    </row>
    <row r="7" spans="1:55" ht="14.4" x14ac:dyDescent="0.3">
      <c r="A7" s="14">
        <v>5</v>
      </c>
      <c r="B7" s="43" t="s">
        <v>26</v>
      </c>
      <c r="D7" s="7">
        <v>21</v>
      </c>
      <c r="E7" s="45">
        <v>1650</v>
      </c>
      <c r="F7" s="45">
        <v>1633</v>
      </c>
      <c r="G7" s="37">
        <v>2</v>
      </c>
      <c r="H7" s="37">
        <v>1</v>
      </c>
      <c r="J7" s="58">
        <v>0.5</v>
      </c>
      <c r="K7" s="57"/>
      <c r="L7" s="57"/>
      <c r="M7" s="57">
        <v>0</v>
      </c>
      <c r="N7" s="57" t="s">
        <v>312</v>
      </c>
      <c r="O7" s="57"/>
      <c r="P7" s="57">
        <v>0</v>
      </c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 t="s">
        <v>13</v>
      </c>
      <c r="AK7" s="57" t="s">
        <v>13</v>
      </c>
      <c r="AM7" s="1">
        <v>3</v>
      </c>
      <c r="AN7" s="25">
        <f t="shared" si="0"/>
        <v>0.5</v>
      </c>
      <c r="AO7" s="16">
        <f t="shared" si="1"/>
        <v>16.666666666666664</v>
      </c>
      <c r="AP7" s="2">
        <f t="shared" si="2"/>
        <v>-17</v>
      </c>
      <c r="AR7" s="2">
        <v>18</v>
      </c>
      <c r="AS7" s="2">
        <v>21</v>
      </c>
      <c r="AT7" s="7">
        <v>25</v>
      </c>
      <c r="AV7" s="2">
        <f t="shared" si="3"/>
        <v>82</v>
      </c>
      <c r="AW7" s="7">
        <v>21</v>
      </c>
      <c r="AX7" s="4"/>
      <c r="AY7" s="4"/>
      <c r="AZ7" s="56" t="s">
        <v>315</v>
      </c>
      <c r="BA7" s="3">
        <v>1</v>
      </c>
      <c r="BB7" s="28"/>
      <c r="BC7" s="52"/>
    </row>
    <row r="8" spans="1:55" ht="14.4" x14ac:dyDescent="0.3">
      <c r="A8" s="14">
        <v>6</v>
      </c>
      <c r="B8" s="43" t="s">
        <v>2</v>
      </c>
      <c r="D8" s="7">
        <v>2</v>
      </c>
      <c r="E8" s="45">
        <v>1767</v>
      </c>
      <c r="F8" s="45">
        <v>1786</v>
      </c>
      <c r="G8" s="37">
        <v>1</v>
      </c>
      <c r="H8" s="37">
        <v>3</v>
      </c>
      <c r="J8" s="57"/>
      <c r="K8" s="57">
        <v>0</v>
      </c>
      <c r="L8" s="57"/>
      <c r="M8" s="57"/>
      <c r="N8" s="57"/>
      <c r="O8" s="57" t="s">
        <v>312</v>
      </c>
      <c r="P8" s="57"/>
      <c r="Q8" s="57"/>
      <c r="R8" s="57"/>
      <c r="S8" s="57">
        <v>1</v>
      </c>
      <c r="T8" s="57"/>
      <c r="U8" s="57"/>
      <c r="V8" s="57"/>
      <c r="W8" s="57">
        <v>1</v>
      </c>
      <c r="X8" s="57"/>
      <c r="Y8" s="57"/>
      <c r="Z8" s="57"/>
      <c r="AA8" s="57"/>
      <c r="AB8" s="57"/>
      <c r="AC8" s="57"/>
      <c r="AD8" s="57"/>
      <c r="AE8" s="57" t="s">
        <v>13</v>
      </c>
      <c r="AF8" s="57"/>
      <c r="AG8" s="57">
        <v>1</v>
      </c>
      <c r="AH8" s="57"/>
      <c r="AI8" s="57"/>
      <c r="AJ8" s="57" t="s">
        <v>13</v>
      </c>
      <c r="AK8" s="57" t="s">
        <v>13</v>
      </c>
      <c r="AM8" s="1">
        <v>4</v>
      </c>
      <c r="AN8" s="25">
        <f t="shared" si="0"/>
        <v>3</v>
      </c>
      <c r="AO8" s="16">
        <f t="shared" si="1"/>
        <v>75</v>
      </c>
      <c r="AP8" s="2">
        <f t="shared" si="2"/>
        <v>19</v>
      </c>
      <c r="AR8" s="2">
        <v>2</v>
      </c>
      <c r="AS8" s="2">
        <v>5</v>
      </c>
      <c r="AT8" s="7">
        <v>5</v>
      </c>
      <c r="AV8" s="2">
        <f t="shared" si="3"/>
        <v>14</v>
      </c>
      <c r="AW8" s="7">
        <v>2</v>
      </c>
      <c r="AX8" s="4"/>
      <c r="AY8" s="4"/>
      <c r="AZ8" s="56" t="s">
        <v>316</v>
      </c>
      <c r="BA8" s="3">
        <v>2</v>
      </c>
      <c r="BB8" s="28"/>
      <c r="BC8" s="52"/>
    </row>
    <row r="9" spans="1:55" ht="14.4" x14ac:dyDescent="0.3">
      <c r="A9" s="14">
        <v>7</v>
      </c>
      <c r="B9" s="43" t="s">
        <v>196</v>
      </c>
      <c r="D9" s="7">
        <v>14</v>
      </c>
      <c r="E9" s="45">
        <v>1611</v>
      </c>
      <c r="F9" s="45">
        <v>1609</v>
      </c>
      <c r="G9" s="37">
        <v>2</v>
      </c>
      <c r="H9" s="37">
        <v>2</v>
      </c>
      <c r="J9" s="57"/>
      <c r="K9" s="57">
        <v>0</v>
      </c>
      <c r="L9" s="57">
        <v>0</v>
      </c>
      <c r="M9" s="57"/>
      <c r="N9" s="57">
        <v>1</v>
      </c>
      <c r="O9" s="57"/>
      <c r="P9" s="57" t="s">
        <v>312</v>
      </c>
      <c r="Q9" s="57"/>
      <c r="R9" s="57"/>
      <c r="S9" s="57"/>
      <c r="T9" s="57"/>
      <c r="U9" s="58">
        <v>0.5</v>
      </c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 t="s">
        <v>13</v>
      </c>
      <c r="AK9" s="57" t="s">
        <v>13</v>
      </c>
      <c r="AM9" s="1">
        <v>4</v>
      </c>
      <c r="AN9" s="25">
        <f t="shared" si="0"/>
        <v>1.5</v>
      </c>
      <c r="AO9" s="16">
        <f t="shared" si="1"/>
        <v>37.5</v>
      </c>
      <c r="AP9" s="2">
        <f t="shared" si="2"/>
        <v>-2</v>
      </c>
      <c r="AR9" s="2">
        <v>11</v>
      </c>
      <c r="AS9" s="2">
        <v>18</v>
      </c>
      <c r="AT9" s="7">
        <v>15</v>
      </c>
      <c r="AV9" s="2">
        <f t="shared" si="3"/>
        <v>55</v>
      </c>
      <c r="AW9" s="7">
        <v>14</v>
      </c>
      <c r="AX9" s="4"/>
      <c r="AY9" s="4"/>
      <c r="AZ9" s="56" t="s">
        <v>317</v>
      </c>
      <c r="BA9" s="3">
        <v>3</v>
      </c>
      <c r="BB9" s="28"/>
      <c r="BC9" s="52"/>
    </row>
    <row r="10" spans="1:55" ht="14.4" x14ac:dyDescent="0.3">
      <c r="A10" s="14">
        <v>8</v>
      </c>
      <c r="B10" s="43" t="s">
        <v>4</v>
      </c>
      <c r="D10" s="7">
        <v>19</v>
      </c>
      <c r="E10" s="45">
        <v>1702</v>
      </c>
      <c r="F10" s="45">
        <v>1691</v>
      </c>
      <c r="G10" s="37">
        <v>3</v>
      </c>
      <c r="H10" s="37">
        <v>2</v>
      </c>
      <c r="J10" s="57">
        <v>0</v>
      </c>
      <c r="K10" s="57"/>
      <c r="L10" s="57">
        <v>0</v>
      </c>
      <c r="M10" s="57"/>
      <c r="N10" s="57"/>
      <c r="O10" s="57"/>
      <c r="P10" s="57"/>
      <c r="Q10" s="57" t="s">
        <v>312</v>
      </c>
      <c r="R10" s="57"/>
      <c r="S10" s="57"/>
      <c r="T10" s="58">
        <v>0.5</v>
      </c>
      <c r="U10" s="57"/>
      <c r="V10" s="57"/>
      <c r="W10" s="57"/>
      <c r="X10" s="57"/>
      <c r="Y10" s="57"/>
      <c r="Z10" s="57"/>
      <c r="AA10" s="57"/>
      <c r="AB10" s="57"/>
      <c r="AC10" s="58">
        <v>0.5</v>
      </c>
      <c r="AD10" s="57"/>
      <c r="AE10" s="58">
        <v>0.5</v>
      </c>
      <c r="AF10" s="57"/>
      <c r="AG10" s="57"/>
      <c r="AH10" s="57"/>
      <c r="AI10" s="57"/>
      <c r="AJ10" s="57" t="s">
        <v>13</v>
      </c>
      <c r="AK10" s="57" t="s">
        <v>13</v>
      </c>
      <c r="AM10" s="1">
        <v>5</v>
      </c>
      <c r="AN10" s="25">
        <f t="shared" si="0"/>
        <v>1.5</v>
      </c>
      <c r="AO10" s="16">
        <f t="shared" si="1"/>
        <v>30</v>
      </c>
      <c r="AP10" s="2">
        <f t="shared" si="2"/>
        <v>-11</v>
      </c>
      <c r="AR10" s="2">
        <v>11</v>
      </c>
      <c r="AS10" s="2">
        <v>20</v>
      </c>
      <c r="AT10" s="7">
        <v>21</v>
      </c>
      <c r="AV10" s="2">
        <f t="shared" si="3"/>
        <v>63</v>
      </c>
      <c r="AW10" s="7">
        <v>19</v>
      </c>
      <c r="AX10" s="4"/>
      <c r="AY10" s="4"/>
      <c r="AZ10" s="3" t="s">
        <v>318</v>
      </c>
      <c r="BA10" s="3">
        <v>4</v>
      </c>
      <c r="BB10" s="28"/>
      <c r="BC10" s="52"/>
    </row>
    <row r="11" spans="1:55" ht="14.4" x14ac:dyDescent="0.3">
      <c r="A11" s="14">
        <v>9</v>
      </c>
      <c r="B11" s="43" t="s">
        <v>273</v>
      </c>
      <c r="D11" s="7">
        <v>9</v>
      </c>
      <c r="E11" s="46">
        <v>1700</v>
      </c>
      <c r="F11" s="46">
        <v>1710</v>
      </c>
      <c r="G11" s="37">
        <v>0</v>
      </c>
      <c r="H11" s="37">
        <v>1</v>
      </c>
      <c r="J11" s="57"/>
      <c r="K11" s="57"/>
      <c r="L11" s="57"/>
      <c r="M11" s="57"/>
      <c r="N11" s="57"/>
      <c r="O11" s="57"/>
      <c r="P11" s="57"/>
      <c r="Q11" s="57"/>
      <c r="R11" s="57" t="s">
        <v>312</v>
      </c>
      <c r="S11" s="57"/>
      <c r="T11" s="57"/>
      <c r="U11" s="57"/>
      <c r="V11" s="57"/>
      <c r="W11" s="57"/>
      <c r="X11" s="57"/>
      <c r="Y11" s="57">
        <v>1</v>
      </c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 t="s">
        <v>13</v>
      </c>
      <c r="AK11" s="57" t="s">
        <v>13</v>
      </c>
      <c r="AM11" s="1">
        <v>1</v>
      </c>
      <c r="AN11" s="25">
        <f t="shared" si="0"/>
        <v>1</v>
      </c>
      <c r="AO11" s="16">
        <f t="shared" si="1"/>
        <v>100</v>
      </c>
      <c r="AP11" s="2">
        <f t="shared" si="2"/>
        <v>10</v>
      </c>
      <c r="AR11" s="2">
        <v>14</v>
      </c>
      <c r="AS11" s="2">
        <v>1</v>
      </c>
      <c r="AT11" s="7">
        <v>7</v>
      </c>
      <c r="AV11" s="2">
        <f t="shared" si="3"/>
        <v>36</v>
      </c>
      <c r="AW11" s="7">
        <v>9</v>
      </c>
      <c r="AX11" s="4"/>
      <c r="AY11" s="4"/>
      <c r="AZ11" s="50" t="s">
        <v>319</v>
      </c>
      <c r="BA11" s="3">
        <v>3</v>
      </c>
      <c r="BB11" s="28"/>
      <c r="BC11" s="52"/>
    </row>
    <row r="12" spans="1:55" ht="14.4" x14ac:dyDescent="0.3">
      <c r="A12" s="14">
        <v>10</v>
      </c>
      <c r="B12" s="43" t="s">
        <v>12</v>
      </c>
      <c r="D12" s="7">
        <v>8</v>
      </c>
      <c r="E12" s="45">
        <v>1594</v>
      </c>
      <c r="F12" s="45">
        <v>1598</v>
      </c>
      <c r="G12" s="37">
        <v>2</v>
      </c>
      <c r="H12" s="37">
        <v>2</v>
      </c>
      <c r="J12" s="57"/>
      <c r="K12" s="57"/>
      <c r="L12" s="57"/>
      <c r="M12" s="58">
        <v>0.5</v>
      </c>
      <c r="N12" s="57"/>
      <c r="O12" s="57">
        <v>0</v>
      </c>
      <c r="P12" s="57"/>
      <c r="Q12" s="57"/>
      <c r="R12" s="57"/>
      <c r="S12" s="57" t="s">
        <v>312</v>
      </c>
      <c r="T12" s="57"/>
      <c r="U12" s="57"/>
      <c r="V12" s="57"/>
      <c r="W12" s="57"/>
      <c r="X12" s="57"/>
      <c r="Y12" s="57"/>
      <c r="Z12" s="57"/>
      <c r="AA12" s="57"/>
      <c r="AB12" s="57">
        <v>1</v>
      </c>
      <c r="AC12" s="57"/>
      <c r="AD12" s="57"/>
      <c r="AE12" s="57">
        <v>1</v>
      </c>
      <c r="AF12" s="57"/>
      <c r="AG12" s="57" t="s">
        <v>13</v>
      </c>
      <c r="AH12" s="57"/>
      <c r="AI12" s="57"/>
      <c r="AJ12" s="57" t="s">
        <v>13</v>
      </c>
      <c r="AK12" s="57" t="s">
        <v>13</v>
      </c>
      <c r="AM12" s="1">
        <v>4</v>
      </c>
      <c r="AN12" s="25">
        <f t="shared" si="0"/>
        <v>2.5</v>
      </c>
      <c r="AO12" s="16">
        <f t="shared" si="1"/>
        <v>62.5</v>
      </c>
      <c r="AP12" s="2">
        <f t="shared" si="2"/>
        <v>4</v>
      </c>
      <c r="AR12" s="2">
        <v>5</v>
      </c>
      <c r="AS12" s="2">
        <v>9</v>
      </c>
      <c r="AT12" s="7">
        <v>11</v>
      </c>
      <c r="AV12" s="2">
        <f t="shared" si="3"/>
        <v>30</v>
      </c>
      <c r="AW12" s="7">
        <v>8</v>
      </c>
      <c r="AX12" s="4"/>
      <c r="AY12" s="4"/>
      <c r="AZ12" s="3" t="s">
        <v>320</v>
      </c>
      <c r="BA12" s="3">
        <v>6</v>
      </c>
      <c r="BB12" s="28"/>
      <c r="BC12" s="52"/>
    </row>
    <row r="13" spans="1:55" ht="14.4" x14ac:dyDescent="0.3">
      <c r="A13" s="14">
        <v>11</v>
      </c>
      <c r="B13" s="43" t="s">
        <v>10</v>
      </c>
      <c r="D13" s="7">
        <v>12</v>
      </c>
      <c r="E13" s="45">
        <v>1537</v>
      </c>
      <c r="F13" s="45">
        <v>1525</v>
      </c>
      <c r="G13" s="37">
        <v>2</v>
      </c>
      <c r="H13" s="37">
        <v>2</v>
      </c>
      <c r="J13" s="57"/>
      <c r="K13" s="57"/>
      <c r="L13" s="57"/>
      <c r="M13" s="57"/>
      <c r="N13" s="57"/>
      <c r="O13" s="57"/>
      <c r="P13" s="57"/>
      <c r="Q13" s="58">
        <v>0.5</v>
      </c>
      <c r="R13" s="57"/>
      <c r="S13" s="57"/>
      <c r="T13" s="57" t="s">
        <v>312</v>
      </c>
      <c r="U13" s="57"/>
      <c r="V13" s="58">
        <v>0.5</v>
      </c>
      <c r="W13" s="57"/>
      <c r="X13" s="57">
        <v>0</v>
      </c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>
        <v>1</v>
      </c>
      <c r="AJ13" s="57" t="s">
        <v>13</v>
      </c>
      <c r="AK13" s="57" t="s">
        <v>13</v>
      </c>
      <c r="AM13" s="1">
        <v>4</v>
      </c>
      <c r="AN13" s="25">
        <f t="shared" si="0"/>
        <v>2</v>
      </c>
      <c r="AO13" s="16">
        <f t="shared" si="1"/>
        <v>50</v>
      </c>
      <c r="AP13" s="2">
        <f t="shared" si="2"/>
        <v>-12</v>
      </c>
      <c r="AR13" s="2">
        <v>8</v>
      </c>
      <c r="AS13" s="2">
        <v>11</v>
      </c>
      <c r="AT13" s="7">
        <v>22</v>
      </c>
      <c r="AV13" s="2">
        <f t="shared" si="3"/>
        <v>49</v>
      </c>
      <c r="AW13" s="7">
        <v>12</v>
      </c>
      <c r="AX13" s="4"/>
      <c r="AY13" s="4"/>
      <c r="AZ13" s="3" t="s">
        <v>321</v>
      </c>
      <c r="BA13" s="3">
        <v>7</v>
      </c>
      <c r="BB13" s="28"/>
      <c r="BC13" s="52"/>
    </row>
    <row r="14" spans="1:55" ht="14.4" x14ac:dyDescent="0.3">
      <c r="A14" s="14">
        <v>12</v>
      </c>
      <c r="B14" s="43" t="s">
        <v>1</v>
      </c>
      <c r="D14" s="7">
        <v>20</v>
      </c>
      <c r="E14" s="45">
        <v>1864</v>
      </c>
      <c r="F14" s="45">
        <v>1860</v>
      </c>
      <c r="G14" s="37">
        <v>1</v>
      </c>
      <c r="H14" s="37">
        <v>0</v>
      </c>
      <c r="J14" s="57"/>
      <c r="K14" s="57"/>
      <c r="L14" s="57"/>
      <c r="M14" s="57"/>
      <c r="N14" s="57"/>
      <c r="O14" s="57"/>
      <c r="P14" s="58">
        <v>0.5</v>
      </c>
      <c r="Q14" s="57"/>
      <c r="R14" s="57"/>
      <c r="S14" s="57"/>
      <c r="T14" s="57"/>
      <c r="U14" s="57" t="s">
        <v>312</v>
      </c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 t="s">
        <v>13</v>
      </c>
      <c r="AK14" s="57" t="s">
        <v>13</v>
      </c>
      <c r="AM14" s="1">
        <v>1</v>
      </c>
      <c r="AN14" s="25">
        <f t="shared" si="0"/>
        <v>0.5</v>
      </c>
      <c r="AO14" s="16">
        <f t="shared" si="1"/>
        <v>50</v>
      </c>
      <c r="AP14" s="2">
        <f t="shared" si="2"/>
        <v>-4</v>
      </c>
      <c r="AR14" s="2">
        <v>18</v>
      </c>
      <c r="AS14" s="2">
        <v>11</v>
      </c>
      <c r="AT14" s="7">
        <v>17</v>
      </c>
      <c r="AV14" s="2">
        <f t="shared" si="3"/>
        <v>64</v>
      </c>
      <c r="AW14" s="7">
        <v>20</v>
      </c>
      <c r="AX14" s="4"/>
      <c r="AY14" s="4"/>
      <c r="AZ14" s="3" t="s">
        <v>322</v>
      </c>
      <c r="BA14" s="3">
        <v>8</v>
      </c>
      <c r="BB14" s="28"/>
      <c r="BC14" s="52"/>
    </row>
    <row r="15" spans="1:55" ht="14.4" x14ac:dyDescent="0.3">
      <c r="A15" s="14">
        <v>13</v>
      </c>
      <c r="B15" s="43" t="s">
        <v>8</v>
      </c>
      <c r="D15" s="7">
        <v>3</v>
      </c>
      <c r="E15" s="45">
        <v>1629</v>
      </c>
      <c r="F15" s="45">
        <v>1644</v>
      </c>
      <c r="G15" s="37">
        <v>2</v>
      </c>
      <c r="H15" s="37">
        <v>2</v>
      </c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8">
        <v>0.5</v>
      </c>
      <c r="U15" s="57"/>
      <c r="V15" s="57" t="s">
        <v>312</v>
      </c>
      <c r="W15" s="57"/>
      <c r="X15" s="57">
        <v>1</v>
      </c>
      <c r="Y15" s="57"/>
      <c r="Z15" s="57"/>
      <c r="AA15" s="58">
        <v>0.5</v>
      </c>
      <c r="AB15" s="57"/>
      <c r="AC15" s="57"/>
      <c r="AD15" s="57"/>
      <c r="AE15" s="57"/>
      <c r="AF15" s="57"/>
      <c r="AG15" s="57"/>
      <c r="AH15" s="57"/>
      <c r="AI15" s="57"/>
      <c r="AJ15" s="57">
        <v>1</v>
      </c>
      <c r="AK15" s="57" t="s">
        <v>13</v>
      </c>
      <c r="AM15" s="1">
        <v>4</v>
      </c>
      <c r="AN15" s="25">
        <f t="shared" si="0"/>
        <v>3</v>
      </c>
      <c r="AO15" s="16">
        <f t="shared" si="1"/>
        <v>75</v>
      </c>
      <c r="AP15" s="2">
        <f t="shared" si="2"/>
        <v>15</v>
      </c>
      <c r="AR15" s="2">
        <v>2</v>
      </c>
      <c r="AS15" s="2">
        <v>5</v>
      </c>
      <c r="AT15" s="7">
        <v>6</v>
      </c>
      <c r="AV15" s="2">
        <f t="shared" si="3"/>
        <v>15</v>
      </c>
      <c r="AW15" s="7">
        <v>3</v>
      </c>
      <c r="AX15" s="4"/>
      <c r="AY15" s="4"/>
      <c r="AZ15" s="3" t="s">
        <v>323</v>
      </c>
      <c r="BA15" s="3">
        <v>9</v>
      </c>
      <c r="BB15" s="28"/>
      <c r="BC15" s="52"/>
    </row>
    <row r="16" spans="1:55" ht="14.4" x14ac:dyDescent="0.3">
      <c r="A16" s="14">
        <v>14</v>
      </c>
      <c r="B16" s="43" t="s">
        <v>25</v>
      </c>
      <c r="D16" s="7">
        <v>16</v>
      </c>
      <c r="E16" s="45">
        <v>1727</v>
      </c>
      <c r="F16" s="45">
        <v>1722</v>
      </c>
      <c r="G16" s="37">
        <v>1</v>
      </c>
      <c r="H16" s="37">
        <v>1</v>
      </c>
      <c r="J16" s="57"/>
      <c r="K16" s="57"/>
      <c r="L16" s="57"/>
      <c r="M16" s="57"/>
      <c r="N16" s="57"/>
      <c r="O16" s="57">
        <v>0</v>
      </c>
      <c r="P16" s="57"/>
      <c r="Q16" s="57"/>
      <c r="R16" s="57"/>
      <c r="S16" s="57"/>
      <c r="T16" s="57"/>
      <c r="U16" s="57"/>
      <c r="V16" s="57"/>
      <c r="W16" s="57" t="s">
        <v>312</v>
      </c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>
        <v>1</v>
      </c>
      <c r="AI16" s="57"/>
      <c r="AJ16" s="57" t="s">
        <v>13</v>
      </c>
      <c r="AK16" s="57" t="s">
        <v>13</v>
      </c>
      <c r="AM16" s="1">
        <v>2</v>
      </c>
      <c r="AN16" s="25">
        <f t="shared" si="0"/>
        <v>1</v>
      </c>
      <c r="AO16" s="16">
        <f t="shared" si="1"/>
        <v>50</v>
      </c>
      <c r="AP16" s="2">
        <f t="shared" si="2"/>
        <v>-5</v>
      </c>
      <c r="AR16" s="2">
        <v>14</v>
      </c>
      <c r="AS16" s="2">
        <v>11</v>
      </c>
      <c r="AT16" s="7">
        <v>18</v>
      </c>
      <c r="AV16" s="2">
        <f t="shared" si="3"/>
        <v>57</v>
      </c>
      <c r="AW16" s="7">
        <v>16</v>
      </c>
      <c r="AX16" s="4"/>
      <c r="AY16" s="4"/>
      <c r="AZ16" s="3" t="s">
        <v>324</v>
      </c>
      <c r="BA16" s="3">
        <v>10</v>
      </c>
      <c r="BB16" s="28"/>
      <c r="BC16" s="52"/>
    </row>
    <row r="17" spans="1:55" ht="14.4" x14ac:dyDescent="0.3">
      <c r="A17" s="14">
        <v>15</v>
      </c>
      <c r="B17" s="43" t="s">
        <v>99</v>
      </c>
      <c r="C17" s="22">
        <v>1</v>
      </c>
      <c r="D17" s="7">
        <v>9</v>
      </c>
      <c r="E17" s="45">
        <v>1500</v>
      </c>
      <c r="F17" s="45">
        <v>1508</v>
      </c>
      <c r="G17" s="37">
        <v>2</v>
      </c>
      <c r="H17" s="37">
        <v>2</v>
      </c>
      <c r="J17" s="57"/>
      <c r="K17" s="57"/>
      <c r="L17" s="57">
        <v>0</v>
      </c>
      <c r="M17" s="57"/>
      <c r="N17" s="57"/>
      <c r="O17" s="57"/>
      <c r="P17" s="57"/>
      <c r="Q17" s="57"/>
      <c r="R17" s="57"/>
      <c r="S17" s="57"/>
      <c r="T17" s="57">
        <v>1</v>
      </c>
      <c r="U17" s="57"/>
      <c r="V17" s="57">
        <v>0</v>
      </c>
      <c r="W17" s="57"/>
      <c r="X17" s="57" t="s">
        <v>312</v>
      </c>
      <c r="Y17" s="57"/>
      <c r="Z17" s="57"/>
      <c r="AA17" s="57"/>
      <c r="AB17" s="57"/>
      <c r="AC17" s="57"/>
      <c r="AD17" s="57"/>
      <c r="AE17" s="57"/>
      <c r="AF17" s="57">
        <v>1</v>
      </c>
      <c r="AG17" s="57"/>
      <c r="AH17" s="57"/>
      <c r="AI17" s="57"/>
      <c r="AJ17" s="57" t="s">
        <v>13</v>
      </c>
      <c r="AK17" s="57" t="s">
        <v>13</v>
      </c>
      <c r="AM17" s="1">
        <v>4</v>
      </c>
      <c r="AN17" s="25">
        <f t="shared" si="0"/>
        <v>2</v>
      </c>
      <c r="AO17" s="16">
        <f t="shared" si="1"/>
        <v>50</v>
      </c>
      <c r="AP17" s="2">
        <f t="shared" si="2"/>
        <v>8</v>
      </c>
      <c r="AR17" s="2">
        <v>8</v>
      </c>
      <c r="AS17" s="2">
        <v>11</v>
      </c>
      <c r="AT17" s="7">
        <v>9</v>
      </c>
      <c r="AV17" s="2">
        <f t="shared" si="3"/>
        <v>36</v>
      </c>
      <c r="AW17" s="7">
        <v>9</v>
      </c>
      <c r="AX17" s="4"/>
      <c r="AY17" s="4"/>
      <c r="AZ17" s="3" t="s">
        <v>325</v>
      </c>
      <c r="BA17" s="3">
        <v>11</v>
      </c>
      <c r="BB17" s="28"/>
      <c r="BC17" s="52"/>
    </row>
    <row r="18" spans="1:55" ht="14.4" x14ac:dyDescent="0.3">
      <c r="A18" s="14">
        <v>16</v>
      </c>
      <c r="B18" s="44" t="s">
        <v>274</v>
      </c>
      <c r="D18" s="7">
        <v>22</v>
      </c>
      <c r="E18" s="45">
        <v>1600</v>
      </c>
      <c r="F18" s="45">
        <v>1576</v>
      </c>
      <c r="G18" s="37">
        <v>2</v>
      </c>
      <c r="H18" s="37">
        <v>1</v>
      </c>
      <c r="J18" s="57"/>
      <c r="K18" s="57"/>
      <c r="L18" s="57"/>
      <c r="M18" s="57"/>
      <c r="N18" s="57"/>
      <c r="O18" s="57"/>
      <c r="P18" s="57"/>
      <c r="Q18" s="57"/>
      <c r="R18" s="57">
        <v>0</v>
      </c>
      <c r="S18" s="57"/>
      <c r="T18" s="57"/>
      <c r="U18" s="57"/>
      <c r="V18" s="57"/>
      <c r="W18" s="57"/>
      <c r="X18" s="57"/>
      <c r="Y18" s="57" t="s">
        <v>312</v>
      </c>
      <c r="Z18" s="57"/>
      <c r="AA18" s="57"/>
      <c r="AB18" s="57"/>
      <c r="AC18" s="57"/>
      <c r="AD18" s="57">
        <v>0</v>
      </c>
      <c r="AE18" s="58">
        <v>0.5</v>
      </c>
      <c r="AF18" s="57"/>
      <c r="AG18" s="57"/>
      <c r="AH18" s="57"/>
      <c r="AI18" s="57"/>
      <c r="AJ18" s="57" t="s">
        <v>13</v>
      </c>
      <c r="AK18" s="57" t="s">
        <v>13</v>
      </c>
      <c r="AM18" s="1">
        <v>3</v>
      </c>
      <c r="AN18" s="25">
        <f t="shared" si="0"/>
        <v>0.5</v>
      </c>
      <c r="AO18" s="16">
        <f t="shared" si="1"/>
        <v>16.666666666666664</v>
      </c>
      <c r="AP18" s="2">
        <f t="shared" si="2"/>
        <v>-24</v>
      </c>
      <c r="AR18" s="2">
        <v>18</v>
      </c>
      <c r="AS18" s="2">
        <v>21</v>
      </c>
      <c r="AT18" s="7">
        <v>27</v>
      </c>
      <c r="AV18" s="2">
        <f t="shared" si="3"/>
        <v>84</v>
      </c>
      <c r="AW18" s="7">
        <v>22</v>
      </c>
      <c r="AX18" s="4"/>
      <c r="AY18" s="4"/>
      <c r="AZ18" s="3" t="s">
        <v>326</v>
      </c>
      <c r="BA18" s="3">
        <v>12</v>
      </c>
      <c r="BB18" s="28"/>
      <c r="BC18" s="52"/>
    </row>
    <row r="19" spans="1:55" ht="14.4" x14ac:dyDescent="0.3">
      <c r="A19" s="14">
        <v>17</v>
      </c>
      <c r="B19" s="43" t="s">
        <v>6</v>
      </c>
      <c r="D19" s="7">
        <v>9</v>
      </c>
      <c r="E19" s="45">
        <v>1682</v>
      </c>
      <c r="F19" s="45">
        <v>1692</v>
      </c>
      <c r="G19" s="37">
        <v>1</v>
      </c>
      <c r="H19" s="37">
        <v>0</v>
      </c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 t="s">
        <v>312</v>
      </c>
      <c r="AA19" s="57"/>
      <c r="AB19" s="57"/>
      <c r="AC19" s="57"/>
      <c r="AD19" s="57"/>
      <c r="AE19" s="57"/>
      <c r="AF19" s="57">
        <v>1</v>
      </c>
      <c r="AG19" s="57"/>
      <c r="AH19" s="57"/>
      <c r="AI19" s="57"/>
      <c r="AJ19" s="57" t="s">
        <v>13</v>
      </c>
      <c r="AK19" s="57" t="s">
        <v>13</v>
      </c>
      <c r="AM19" s="1">
        <v>1</v>
      </c>
      <c r="AN19" s="25">
        <f t="shared" si="0"/>
        <v>1</v>
      </c>
      <c r="AO19" s="16">
        <f t="shared" si="1"/>
        <v>100</v>
      </c>
      <c r="AP19" s="2">
        <f t="shared" si="2"/>
        <v>10</v>
      </c>
      <c r="AR19" s="2">
        <v>14</v>
      </c>
      <c r="AS19" s="2">
        <v>1</v>
      </c>
      <c r="AT19" s="7">
        <v>7</v>
      </c>
      <c r="AV19" s="2">
        <f t="shared" si="3"/>
        <v>36</v>
      </c>
      <c r="AW19" s="7">
        <v>9</v>
      </c>
      <c r="AX19" s="4"/>
      <c r="AY19" s="4"/>
      <c r="BB19" s="28"/>
      <c r="BC19" s="52"/>
    </row>
    <row r="20" spans="1:55" ht="14.4" x14ac:dyDescent="0.3">
      <c r="A20" s="14">
        <v>18</v>
      </c>
      <c r="B20" s="43" t="s">
        <v>270</v>
      </c>
      <c r="D20" s="7">
        <v>18</v>
      </c>
      <c r="E20" s="46">
        <v>1700</v>
      </c>
      <c r="F20" s="46">
        <v>1699</v>
      </c>
      <c r="G20" s="37">
        <v>0</v>
      </c>
      <c r="H20" s="37">
        <v>1</v>
      </c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 t="s">
        <v>13</v>
      </c>
      <c r="U20" s="57"/>
      <c r="V20" s="58">
        <v>0.5</v>
      </c>
      <c r="W20" s="57"/>
      <c r="X20" s="57"/>
      <c r="Y20" s="57"/>
      <c r="Z20" s="57"/>
      <c r="AA20" s="57" t="s">
        <v>312</v>
      </c>
      <c r="AB20" s="57"/>
      <c r="AC20" s="57"/>
      <c r="AD20" s="57"/>
      <c r="AE20" s="57"/>
      <c r="AF20" s="57"/>
      <c r="AG20" s="57"/>
      <c r="AH20" s="57"/>
      <c r="AI20" s="57"/>
      <c r="AJ20" s="57" t="s">
        <v>13</v>
      </c>
      <c r="AK20" s="57" t="s">
        <v>13</v>
      </c>
      <c r="AM20" s="1">
        <v>1</v>
      </c>
      <c r="AN20" s="25">
        <f t="shared" si="0"/>
        <v>0.5</v>
      </c>
      <c r="AO20" s="16">
        <f t="shared" si="1"/>
        <v>50</v>
      </c>
      <c r="AP20" s="2">
        <f t="shared" si="2"/>
        <v>-1</v>
      </c>
      <c r="AR20" s="2">
        <v>18</v>
      </c>
      <c r="AS20" s="2">
        <v>11</v>
      </c>
      <c r="AT20" s="7">
        <v>14</v>
      </c>
      <c r="AV20" s="2">
        <f t="shared" si="3"/>
        <v>61</v>
      </c>
      <c r="AW20" s="7">
        <v>18</v>
      </c>
      <c r="AX20" s="4"/>
      <c r="AY20" s="4"/>
      <c r="BB20" s="28"/>
      <c r="BC20" s="52"/>
    </row>
    <row r="21" spans="1:55" ht="14.4" x14ac:dyDescent="0.3">
      <c r="A21" s="14">
        <v>19</v>
      </c>
      <c r="B21" s="43" t="s">
        <v>9</v>
      </c>
      <c r="D21" s="7">
        <v>25</v>
      </c>
      <c r="E21" s="45">
        <v>1656</v>
      </c>
      <c r="F21" s="45">
        <v>1643</v>
      </c>
      <c r="G21" s="37">
        <v>1</v>
      </c>
      <c r="H21" s="37">
        <v>0</v>
      </c>
      <c r="J21" s="57"/>
      <c r="K21" s="57"/>
      <c r="L21" s="57"/>
      <c r="M21" s="57"/>
      <c r="N21" s="57"/>
      <c r="O21" s="57"/>
      <c r="P21" s="57"/>
      <c r="Q21" s="57"/>
      <c r="R21" s="57"/>
      <c r="S21" s="57">
        <v>0</v>
      </c>
      <c r="T21" s="57"/>
      <c r="U21" s="57" t="s">
        <v>13</v>
      </c>
      <c r="V21" s="57"/>
      <c r="W21" s="57"/>
      <c r="X21" s="57"/>
      <c r="Y21" s="57"/>
      <c r="Z21" s="57"/>
      <c r="AA21" s="57"/>
      <c r="AB21" s="57" t="s">
        <v>312</v>
      </c>
      <c r="AC21" s="57"/>
      <c r="AD21" s="57"/>
      <c r="AE21" s="57"/>
      <c r="AF21" s="57"/>
      <c r="AG21" s="57"/>
      <c r="AH21" s="57"/>
      <c r="AI21" s="57"/>
      <c r="AJ21" s="57" t="s">
        <v>13</v>
      </c>
      <c r="AK21" s="57" t="s">
        <v>13</v>
      </c>
      <c r="AM21" s="1">
        <v>1</v>
      </c>
      <c r="AN21" s="25">
        <f t="shared" si="0"/>
        <v>0</v>
      </c>
      <c r="AO21" s="16">
        <f t="shared" si="1"/>
        <v>0</v>
      </c>
      <c r="AP21" s="2">
        <f t="shared" si="2"/>
        <v>-13</v>
      </c>
      <c r="AR21" s="2">
        <v>23</v>
      </c>
      <c r="AS21" s="2">
        <v>23</v>
      </c>
      <c r="AT21" s="7">
        <v>23</v>
      </c>
      <c r="AV21" s="2">
        <f t="shared" si="3"/>
        <v>92</v>
      </c>
      <c r="AW21" s="7">
        <v>25</v>
      </c>
      <c r="AX21" s="4"/>
      <c r="AY21" s="4"/>
      <c r="AZ21" s="3" t="s">
        <v>327</v>
      </c>
      <c r="BB21" s="28"/>
      <c r="BC21" s="52"/>
    </row>
    <row r="22" spans="1:55" ht="14.4" x14ac:dyDescent="0.3">
      <c r="A22" s="14">
        <v>20</v>
      </c>
      <c r="B22" s="43" t="s">
        <v>7</v>
      </c>
      <c r="D22" s="7">
        <v>17</v>
      </c>
      <c r="E22" s="45">
        <v>1620</v>
      </c>
      <c r="F22" s="45">
        <v>1621</v>
      </c>
      <c r="G22" s="37">
        <v>1</v>
      </c>
      <c r="H22" s="37">
        <v>0</v>
      </c>
      <c r="J22" s="57"/>
      <c r="K22" s="57"/>
      <c r="L22" s="57"/>
      <c r="M22" s="57"/>
      <c r="N22" s="57"/>
      <c r="O22" s="57"/>
      <c r="P22" s="57"/>
      <c r="Q22" s="58">
        <v>0.5</v>
      </c>
      <c r="R22" s="57"/>
      <c r="S22" s="57"/>
      <c r="T22" s="57"/>
      <c r="U22" s="57"/>
      <c r="V22" s="57" t="s">
        <v>13</v>
      </c>
      <c r="W22" s="57"/>
      <c r="X22" s="57"/>
      <c r="Y22" s="57"/>
      <c r="Z22" s="57"/>
      <c r="AA22" s="57"/>
      <c r="AB22" s="57"/>
      <c r="AC22" s="57" t="s">
        <v>312</v>
      </c>
      <c r="AD22" s="57"/>
      <c r="AE22" s="57"/>
      <c r="AF22" s="57"/>
      <c r="AG22" s="57"/>
      <c r="AH22" s="57"/>
      <c r="AI22" s="57"/>
      <c r="AJ22" s="57" t="s">
        <v>13</v>
      </c>
      <c r="AK22" s="57" t="s">
        <v>13</v>
      </c>
      <c r="AM22" s="1">
        <v>1</v>
      </c>
      <c r="AN22" s="25">
        <f t="shared" si="0"/>
        <v>0.5</v>
      </c>
      <c r="AO22" s="16">
        <f t="shared" si="1"/>
        <v>50</v>
      </c>
      <c r="AP22" s="2">
        <f t="shared" si="2"/>
        <v>1</v>
      </c>
      <c r="AR22" s="2">
        <v>18</v>
      </c>
      <c r="AS22" s="2">
        <v>11</v>
      </c>
      <c r="AT22" s="7">
        <v>12</v>
      </c>
      <c r="AV22" s="2">
        <f t="shared" si="3"/>
        <v>59</v>
      </c>
      <c r="AW22" s="7">
        <v>17</v>
      </c>
      <c r="AX22" s="4"/>
      <c r="AY22" s="4"/>
      <c r="AZ22" s="3" t="s">
        <v>328</v>
      </c>
      <c r="BA22" s="3">
        <v>8</v>
      </c>
      <c r="BB22" s="28" t="s">
        <v>328</v>
      </c>
      <c r="BC22" s="52">
        <v>8</v>
      </c>
    </row>
    <row r="23" spans="1:55" ht="14.4" x14ac:dyDescent="0.3">
      <c r="A23" s="14">
        <v>21</v>
      </c>
      <c r="B23" s="43" t="s">
        <v>23</v>
      </c>
      <c r="D23" s="7">
        <v>4</v>
      </c>
      <c r="E23" s="45">
        <v>1607</v>
      </c>
      <c r="F23" s="45">
        <v>1631</v>
      </c>
      <c r="G23" s="37">
        <v>1</v>
      </c>
      <c r="H23" s="37">
        <v>2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 t="s">
        <v>13</v>
      </c>
      <c r="X23" s="57"/>
      <c r="Y23" s="57">
        <v>1</v>
      </c>
      <c r="Z23" s="57"/>
      <c r="AA23" s="57"/>
      <c r="AB23" s="57"/>
      <c r="AC23" s="57"/>
      <c r="AD23" s="57" t="s">
        <v>312</v>
      </c>
      <c r="AE23" s="58">
        <v>0.5</v>
      </c>
      <c r="AF23" s="57"/>
      <c r="AG23" s="57"/>
      <c r="AH23" s="57"/>
      <c r="AI23" s="57"/>
      <c r="AJ23" s="57" t="s">
        <v>13</v>
      </c>
      <c r="AK23" s="57">
        <v>1</v>
      </c>
      <c r="AM23" s="1">
        <v>3</v>
      </c>
      <c r="AN23" s="25">
        <f t="shared" si="0"/>
        <v>2.5</v>
      </c>
      <c r="AO23" s="16">
        <f t="shared" si="1"/>
        <v>83.333333333333343</v>
      </c>
      <c r="AP23" s="2">
        <f t="shared" si="2"/>
        <v>24</v>
      </c>
      <c r="AR23" s="2">
        <v>5</v>
      </c>
      <c r="AS23" s="2">
        <v>4</v>
      </c>
      <c r="AT23" s="7">
        <v>2</v>
      </c>
      <c r="AV23" s="2">
        <f t="shared" si="3"/>
        <v>16</v>
      </c>
      <c r="AW23" s="7">
        <v>4</v>
      </c>
      <c r="AX23" s="4"/>
      <c r="AY23" s="4"/>
      <c r="AZ23" s="3" t="s">
        <v>329</v>
      </c>
      <c r="BA23" s="3">
        <v>7</v>
      </c>
      <c r="BB23" s="28" t="s">
        <v>330</v>
      </c>
      <c r="BC23" s="52">
        <v>9</v>
      </c>
    </row>
    <row r="24" spans="1:55" ht="14.4" x14ac:dyDescent="0.3">
      <c r="A24" s="14">
        <v>22</v>
      </c>
      <c r="B24" s="43" t="s">
        <v>11</v>
      </c>
      <c r="D24" s="7">
        <v>15</v>
      </c>
      <c r="E24" s="46">
        <v>1498</v>
      </c>
      <c r="F24" s="46">
        <v>1495</v>
      </c>
      <c r="G24" s="37">
        <v>2</v>
      </c>
      <c r="H24" s="37">
        <v>2</v>
      </c>
      <c r="J24" s="57"/>
      <c r="K24" s="57"/>
      <c r="L24" s="57"/>
      <c r="M24" s="57"/>
      <c r="N24" s="57"/>
      <c r="O24" s="57" t="s">
        <v>13</v>
      </c>
      <c r="P24" s="57"/>
      <c r="Q24" s="58">
        <v>0.5</v>
      </c>
      <c r="R24" s="57" t="s">
        <v>13</v>
      </c>
      <c r="S24" s="57">
        <v>0</v>
      </c>
      <c r="T24" s="57"/>
      <c r="U24" s="57"/>
      <c r="V24" s="57"/>
      <c r="W24" s="57"/>
      <c r="X24" s="57" t="s">
        <v>13</v>
      </c>
      <c r="Y24" s="58">
        <v>0.5</v>
      </c>
      <c r="Z24" s="57"/>
      <c r="AA24" s="57"/>
      <c r="AB24" s="57"/>
      <c r="AC24" s="57"/>
      <c r="AD24" s="58">
        <v>0.5</v>
      </c>
      <c r="AE24" s="57" t="s">
        <v>312</v>
      </c>
      <c r="AF24" s="57"/>
      <c r="AG24" s="57"/>
      <c r="AH24" s="57"/>
      <c r="AI24" s="57"/>
      <c r="AJ24" s="57" t="s">
        <v>13</v>
      </c>
      <c r="AK24" s="57" t="s">
        <v>13</v>
      </c>
      <c r="AM24" s="1">
        <v>4</v>
      </c>
      <c r="AN24" s="25">
        <f t="shared" si="0"/>
        <v>1.5</v>
      </c>
      <c r="AO24" s="16">
        <f t="shared" si="1"/>
        <v>37.5</v>
      </c>
      <c r="AP24" s="2">
        <f t="shared" si="2"/>
        <v>-3</v>
      </c>
      <c r="AR24" s="2">
        <v>11</v>
      </c>
      <c r="AS24" s="2">
        <v>18</v>
      </c>
      <c r="AT24" s="7">
        <v>16</v>
      </c>
      <c r="AV24" s="2">
        <f t="shared" si="3"/>
        <v>56</v>
      </c>
      <c r="AW24" s="7">
        <v>15</v>
      </c>
      <c r="AX24" s="4"/>
      <c r="AY24" s="4"/>
      <c r="AZ24" s="3" t="s">
        <v>331</v>
      </c>
      <c r="BA24" s="3">
        <v>6</v>
      </c>
      <c r="BB24" s="28" t="s">
        <v>332</v>
      </c>
      <c r="BC24" s="52">
        <v>10</v>
      </c>
    </row>
    <row r="25" spans="1:55" ht="14.4" x14ac:dyDescent="0.3">
      <c r="A25" s="14">
        <v>23</v>
      </c>
      <c r="B25" s="43" t="s">
        <v>275</v>
      </c>
      <c r="D25" s="7">
        <v>28</v>
      </c>
      <c r="E25" s="46">
        <v>1600</v>
      </c>
      <c r="F25" s="46">
        <v>1576</v>
      </c>
      <c r="G25" s="37">
        <v>1</v>
      </c>
      <c r="H25" s="37">
        <v>1</v>
      </c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>
        <v>0</v>
      </c>
      <c r="Y25" s="57" t="s">
        <v>13</v>
      </c>
      <c r="Z25" s="57">
        <v>0</v>
      </c>
      <c r="AA25" s="57"/>
      <c r="AB25" s="57"/>
      <c r="AC25" s="57"/>
      <c r="AD25" s="57"/>
      <c r="AE25" s="57"/>
      <c r="AF25" s="57" t="s">
        <v>312</v>
      </c>
      <c r="AG25" s="57"/>
      <c r="AH25" s="57"/>
      <c r="AI25" s="57"/>
      <c r="AJ25" s="57" t="s">
        <v>13</v>
      </c>
      <c r="AK25" s="57" t="s">
        <v>13</v>
      </c>
      <c r="AM25" s="1">
        <v>2</v>
      </c>
      <c r="AN25" s="25">
        <f t="shared" si="0"/>
        <v>0</v>
      </c>
      <c r="AO25" s="16">
        <f t="shared" si="1"/>
        <v>0</v>
      </c>
      <c r="AP25" s="2">
        <f t="shared" si="2"/>
        <v>-24</v>
      </c>
      <c r="AR25" s="2">
        <v>23</v>
      </c>
      <c r="AS25" s="2">
        <v>23</v>
      </c>
      <c r="AT25" s="7">
        <v>27</v>
      </c>
      <c r="AV25" s="2">
        <f t="shared" si="3"/>
        <v>96</v>
      </c>
      <c r="AW25" s="7">
        <v>28</v>
      </c>
      <c r="AX25" s="4"/>
      <c r="AY25" s="4"/>
      <c r="AZ25" s="3" t="s">
        <v>321</v>
      </c>
      <c r="BA25" s="3">
        <v>5</v>
      </c>
      <c r="BB25" s="28" t="s">
        <v>333</v>
      </c>
      <c r="BC25" s="52">
        <v>11</v>
      </c>
    </row>
    <row r="26" spans="1:55" ht="14.4" x14ac:dyDescent="0.3">
      <c r="A26" s="14">
        <v>24</v>
      </c>
      <c r="B26" s="43" t="s">
        <v>271</v>
      </c>
      <c r="D26" s="7">
        <v>24</v>
      </c>
      <c r="E26" s="45">
        <v>1600</v>
      </c>
      <c r="F26" s="45">
        <v>1590</v>
      </c>
      <c r="G26" s="37">
        <v>0</v>
      </c>
      <c r="H26" s="37">
        <v>1</v>
      </c>
      <c r="J26" s="57"/>
      <c r="K26" s="57"/>
      <c r="L26" s="57"/>
      <c r="M26" s="57"/>
      <c r="N26" s="57"/>
      <c r="O26" s="57">
        <v>0</v>
      </c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 t="s">
        <v>312</v>
      </c>
      <c r="AH26" s="57"/>
      <c r="AI26" s="57"/>
      <c r="AJ26" s="57" t="s">
        <v>13</v>
      </c>
      <c r="AK26" s="57" t="s">
        <v>13</v>
      </c>
      <c r="AM26" s="1">
        <v>1</v>
      </c>
      <c r="AN26" s="25">
        <f t="shared" si="0"/>
        <v>0</v>
      </c>
      <c r="AO26" s="16">
        <f t="shared" si="1"/>
        <v>0</v>
      </c>
      <c r="AP26" s="2">
        <f t="shared" si="2"/>
        <v>-10</v>
      </c>
      <c r="AR26" s="2">
        <v>23</v>
      </c>
      <c r="AS26" s="2">
        <v>23</v>
      </c>
      <c r="AT26" s="7">
        <v>20</v>
      </c>
      <c r="AV26" s="2">
        <f t="shared" si="3"/>
        <v>89</v>
      </c>
      <c r="AW26" s="7">
        <v>24</v>
      </c>
      <c r="AX26" s="4"/>
      <c r="AY26" s="4"/>
      <c r="AZ26" s="3" t="s">
        <v>322</v>
      </c>
      <c r="BA26" s="3">
        <v>4</v>
      </c>
      <c r="BB26" s="28"/>
      <c r="BC26" s="52"/>
    </row>
    <row r="27" spans="1:55" ht="14.4" x14ac:dyDescent="0.3">
      <c r="A27" s="14">
        <v>25</v>
      </c>
      <c r="B27" s="43" t="s">
        <v>269</v>
      </c>
      <c r="D27" s="7">
        <v>23</v>
      </c>
      <c r="E27" s="46">
        <v>1400</v>
      </c>
      <c r="F27" s="46">
        <v>1393</v>
      </c>
      <c r="G27" s="37">
        <v>1</v>
      </c>
      <c r="H27" s="37">
        <v>0</v>
      </c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>
        <v>0</v>
      </c>
      <c r="X27" s="57"/>
      <c r="Y27" s="57"/>
      <c r="Z27" s="57"/>
      <c r="AA27" s="57" t="s">
        <v>13</v>
      </c>
      <c r="AB27" s="57"/>
      <c r="AC27" s="57"/>
      <c r="AD27" s="57"/>
      <c r="AE27" s="57"/>
      <c r="AF27" s="57"/>
      <c r="AG27" s="57"/>
      <c r="AH27" s="57" t="s">
        <v>312</v>
      </c>
      <c r="AI27" s="57"/>
      <c r="AJ27" s="57"/>
      <c r="AK27" s="57" t="s">
        <v>13</v>
      </c>
      <c r="AM27" s="1">
        <v>1</v>
      </c>
      <c r="AN27" s="25">
        <f t="shared" si="0"/>
        <v>0</v>
      </c>
      <c r="AO27" s="16">
        <f t="shared" si="1"/>
        <v>0</v>
      </c>
      <c r="AP27" s="2">
        <f t="shared" si="2"/>
        <v>-7</v>
      </c>
      <c r="AR27" s="2">
        <v>23</v>
      </c>
      <c r="AS27" s="2">
        <v>23</v>
      </c>
      <c r="AT27" s="7">
        <v>19</v>
      </c>
      <c r="AV27" s="2">
        <f t="shared" si="3"/>
        <v>88</v>
      </c>
      <c r="AW27" s="7">
        <v>23</v>
      </c>
      <c r="AX27" s="4"/>
      <c r="AY27" s="4"/>
      <c r="AZ27" s="3" t="s">
        <v>323</v>
      </c>
      <c r="BA27" s="3">
        <v>3</v>
      </c>
      <c r="BB27" s="28"/>
      <c r="BC27" s="52"/>
    </row>
    <row r="28" spans="1:55" ht="14.4" x14ac:dyDescent="0.3">
      <c r="A28" s="14">
        <v>26</v>
      </c>
      <c r="B28" s="43" t="s">
        <v>22</v>
      </c>
      <c r="D28" s="7">
        <v>27</v>
      </c>
      <c r="E28" s="45">
        <v>1285</v>
      </c>
      <c r="F28" s="45">
        <v>1264</v>
      </c>
      <c r="G28" s="37">
        <v>1</v>
      </c>
      <c r="H28" s="37">
        <v>1</v>
      </c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>
        <v>0</v>
      </c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 t="s">
        <v>312</v>
      </c>
      <c r="AJ28" s="57">
        <v>0</v>
      </c>
      <c r="AK28" s="57" t="s">
        <v>13</v>
      </c>
      <c r="AM28" s="1">
        <v>2</v>
      </c>
      <c r="AN28" s="25">
        <f t="shared" si="0"/>
        <v>0</v>
      </c>
      <c r="AO28" s="16">
        <f t="shared" si="1"/>
        <v>0</v>
      </c>
      <c r="AP28" s="2">
        <f t="shared" si="2"/>
        <v>-21</v>
      </c>
      <c r="AR28" s="2">
        <v>23</v>
      </c>
      <c r="AS28" s="2">
        <v>23</v>
      </c>
      <c r="AT28" s="7">
        <v>26</v>
      </c>
      <c r="AV28" s="2">
        <f t="shared" si="3"/>
        <v>95</v>
      </c>
      <c r="AW28" s="7">
        <v>27</v>
      </c>
      <c r="AX28" s="4"/>
      <c r="AY28" s="4"/>
      <c r="AZ28" s="52" t="s">
        <v>334</v>
      </c>
      <c r="BA28" s="52">
        <v>2</v>
      </c>
      <c r="BB28" s="28"/>
      <c r="BC28" s="52"/>
    </row>
    <row r="29" spans="1:55" ht="14.4" x14ac:dyDescent="0.3">
      <c r="A29" s="14">
        <v>27</v>
      </c>
      <c r="B29" s="44" t="s">
        <v>24</v>
      </c>
      <c r="D29" s="7">
        <v>12</v>
      </c>
      <c r="E29" s="45">
        <v>1200</v>
      </c>
      <c r="F29" s="45">
        <v>1207</v>
      </c>
      <c r="G29" s="37">
        <v>1</v>
      </c>
      <c r="H29" s="37">
        <v>1</v>
      </c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>
        <v>0</v>
      </c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>
        <v>1</v>
      </c>
      <c r="AJ29" s="57" t="s">
        <v>312</v>
      </c>
      <c r="AK29" s="57" t="s">
        <v>13</v>
      </c>
      <c r="AM29" s="1">
        <v>2</v>
      </c>
      <c r="AN29" s="25">
        <f t="shared" si="0"/>
        <v>1</v>
      </c>
      <c r="AO29" s="16">
        <f t="shared" si="1"/>
        <v>50</v>
      </c>
      <c r="AP29" s="2">
        <f t="shared" si="2"/>
        <v>7</v>
      </c>
      <c r="AR29" s="2">
        <v>14</v>
      </c>
      <c r="AS29" s="2">
        <v>11</v>
      </c>
      <c r="AT29" s="7">
        <v>10</v>
      </c>
      <c r="AV29" s="2">
        <f t="shared" si="3"/>
        <v>49</v>
      </c>
      <c r="AW29" s="7">
        <v>12</v>
      </c>
      <c r="AX29" s="4"/>
      <c r="AY29" s="4"/>
      <c r="AZ29" s="52" t="s">
        <v>335</v>
      </c>
      <c r="BA29" s="52">
        <v>1</v>
      </c>
      <c r="BB29" s="28"/>
      <c r="BC29" s="52"/>
    </row>
    <row r="30" spans="1:55" ht="14.4" x14ac:dyDescent="0.3">
      <c r="A30" s="14">
        <v>28</v>
      </c>
      <c r="B30" s="44" t="s">
        <v>346</v>
      </c>
      <c r="D30" s="7">
        <v>26</v>
      </c>
      <c r="E30" s="45">
        <v>1726</v>
      </c>
      <c r="F30" s="12">
        <v>1712</v>
      </c>
      <c r="G30" s="37">
        <v>0</v>
      </c>
      <c r="H30" s="37">
        <v>1</v>
      </c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>
        <v>0</v>
      </c>
      <c r="AE30" s="57"/>
      <c r="AF30" s="57"/>
      <c r="AG30" s="57"/>
      <c r="AH30" s="57"/>
      <c r="AI30" s="57"/>
      <c r="AJ30" s="57"/>
      <c r="AK30" s="57" t="s">
        <v>312</v>
      </c>
      <c r="AM30" s="1">
        <v>1</v>
      </c>
      <c r="AN30" s="25">
        <f t="shared" si="0"/>
        <v>0</v>
      </c>
      <c r="AO30" s="16">
        <f t="shared" si="1"/>
        <v>0</v>
      </c>
      <c r="AP30" s="2">
        <f t="shared" si="2"/>
        <v>-14</v>
      </c>
      <c r="AR30" s="2">
        <v>23</v>
      </c>
      <c r="AS30" s="2">
        <v>23</v>
      </c>
      <c r="AT30" s="7">
        <v>24</v>
      </c>
      <c r="AV30" s="2">
        <f t="shared" si="3"/>
        <v>93</v>
      </c>
      <c r="AW30" s="7">
        <v>26</v>
      </c>
      <c r="AX30" s="4"/>
      <c r="AY30" s="4"/>
      <c r="AZ30" s="52"/>
      <c r="BA30" s="52"/>
      <c r="BB30" s="28"/>
      <c r="BC30" s="52"/>
    </row>
    <row r="31" spans="1:55" x14ac:dyDescent="0.25">
      <c r="E31" s="12" t="s">
        <v>13</v>
      </c>
      <c r="AJ31" s="35" t="s">
        <v>13</v>
      </c>
      <c r="AK31" s="35" t="s">
        <v>13</v>
      </c>
      <c r="AY31" s="4"/>
      <c r="AZ31" s="52" t="s">
        <v>336</v>
      </c>
      <c r="BA31" s="52">
        <v>0</v>
      </c>
      <c r="BB31" s="28"/>
      <c r="BC31" s="52"/>
    </row>
    <row r="32" spans="1:55" x14ac:dyDescent="0.25">
      <c r="E32" s="12" t="s">
        <v>13</v>
      </c>
      <c r="AJ32" s="35" t="s">
        <v>13</v>
      </c>
      <c r="AK32" s="35" t="s">
        <v>13</v>
      </c>
      <c r="AY32" s="4"/>
      <c r="AZ32" s="52"/>
      <c r="BA32" s="52"/>
      <c r="BB32" s="28"/>
      <c r="BC32" s="52"/>
    </row>
    <row r="33" spans="2:51" x14ac:dyDescent="0.25">
      <c r="G33" s="1">
        <f>SUM(G3:G32)</f>
        <v>37</v>
      </c>
      <c r="H33" s="1">
        <f>SUM(H3:H32)</f>
        <v>37</v>
      </c>
      <c r="AJ33" s="35" t="s">
        <v>13</v>
      </c>
      <c r="AK33" s="35" t="s">
        <v>13</v>
      </c>
      <c r="AM33" s="1">
        <f>SUM(AM3:AM32)</f>
        <v>74</v>
      </c>
      <c r="AN33" s="1">
        <f>SUM(AN3:AN32)</f>
        <v>37</v>
      </c>
      <c r="AY33" s="4"/>
    </row>
    <row r="34" spans="2:51" x14ac:dyDescent="0.25">
      <c r="AJ34" s="35" t="s">
        <v>13</v>
      </c>
      <c r="AK34" s="35" t="s">
        <v>13</v>
      </c>
      <c r="AY34" s="4"/>
    </row>
    <row r="35" spans="2:51" x14ac:dyDescent="0.25">
      <c r="B35" s="48" t="s">
        <v>340</v>
      </c>
      <c r="AJ35" s="35" t="s">
        <v>13</v>
      </c>
      <c r="AK35" s="35" t="s">
        <v>13</v>
      </c>
      <c r="AY35" s="4"/>
    </row>
    <row r="36" spans="2:51" ht="13.8" x14ac:dyDescent="0.3">
      <c r="B36" s="47" t="s">
        <v>284</v>
      </c>
      <c r="C36" s="71" t="s">
        <v>37</v>
      </c>
      <c r="D36" s="72"/>
      <c r="AJ36" s="35" t="s">
        <v>13</v>
      </c>
      <c r="AK36" s="35" t="s">
        <v>13</v>
      </c>
      <c r="AY36" s="4"/>
    </row>
    <row r="37" spans="2:51" ht="13.8" x14ac:dyDescent="0.3">
      <c r="B37" s="47" t="s">
        <v>285</v>
      </c>
      <c r="C37" s="77" t="s">
        <v>30</v>
      </c>
      <c r="D37" s="78"/>
      <c r="AJ37" s="35" t="s">
        <v>13</v>
      </c>
      <c r="AK37" s="35" t="s">
        <v>13</v>
      </c>
      <c r="AY37" s="4"/>
    </row>
    <row r="38" spans="2:51" ht="13.8" x14ac:dyDescent="0.3">
      <c r="B38" s="47" t="s">
        <v>286</v>
      </c>
      <c r="C38" s="77" t="s">
        <v>37</v>
      </c>
      <c r="D38" s="78"/>
      <c r="AJ38" s="35" t="s">
        <v>13</v>
      </c>
      <c r="AK38" s="35" t="s">
        <v>13</v>
      </c>
      <c r="AY38" s="4"/>
    </row>
    <row r="39" spans="2:51" ht="13.8" x14ac:dyDescent="0.3">
      <c r="B39" s="47" t="s">
        <v>287</v>
      </c>
      <c r="C39" s="77" t="s">
        <v>37</v>
      </c>
      <c r="D39" s="78"/>
      <c r="AJ39" s="35" t="s">
        <v>13</v>
      </c>
      <c r="AK39" s="35" t="s">
        <v>13</v>
      </c>
      <c r="AY39" s="4"/>
    </row>
    <row r="40" spans="2:51" ht="13.8" x14ac:dyDescent="0.3">
      <c r="B40" s="47" t="s">
        <v>288</v>
      </c>
      <c r="C40" s="77" t="s">
        <v>30</v>
      </c>
      <c r="D40" s="78"/>
      <c r="AJ40" s="35" t="s">
        <v>13</v>
      </c>
      <c r="AK40" s="35" t="s">
        <v>13</v>
      </c>
      <c r="AY40" s="4"/>
    </row>
    <row r="41" spans="2:51" ht="13.8" x14ac:dyDescent="0.3">
      <c r="B41" s="47" t="s">
        <v>289</v>
      </c>
      <c r="C41" s="77" t="s">
        <v>37</v>
      </c>
      <c r="D41" s="78"/>
      <c r="AJ41" s="35" t="s">
        <v>13</v>
      </c>
      <c r="AK41" s="35" t="s">
        <v>13</v>
      </c>
      <c r="AY41" s="4"/>
    </row>
    <row r="42" spans="2:51" ht="13.8" x14ac:dyDescent="0.3">
      <c r="B42" s="47" t="s">
        <v>290</v>
      </c>
      <c r="C42" s="77" t="s">
        <v>291</v>
      </c>
      <c r="D42" s="78"/>
      <c r="AJ42" s="35" t="s">
        <v>13</v>
      </c>
      <c r="AK42" s="35" t="s">
        <v>13</v>
      </c>
      <c r="AY42" s="4"/>
    </row>
    <row r="43" spans="2:51" ht="13.8" x14ac:dyDescent="0.3">
      <c r="B43" s="47" t="s">
        <v>292</v>
      </c>
      <c r="C43" s="77" t="s">
        <v>37</v>
      </c>
      <c r="D43" s="78"/>
      <c r="AJ43" s="35" t="s">
        <v>13</v>
      </c>
      <c r="AK43" s="35" t="s">
        <v>13</v>
      </c>
      <c r="AY43" s="4"/>
    </row>
    <row r="44" spans="2:51" x14ac:dyDescent="0.25">
      <c r="B44" s="48" t="s">
        <v>339</v>
      </c>
      <c r="C44" s="75"/>
      <c r="D44" s="76"/>
      <c r="AJ44" s="35" t="s">
        <v>13</v>
      </c>
      <c r="AK44" s="35" t="s">
        <v>13</v>
      </c>
      <c r="AY44" s="4"/>
    </row>
    <row r="45" spans="2:51" ht="13.8" x14ac:dyDescent="0.3">
      <c r="B45" s="47" t="s">
        <v>293</v>
      </c>
      <c r="C45" s="71" t="s">
        <v>30</v>
      </c>
      <c r="D45" s="72"/>
      <c r="AJ45" s="35" t="s">
        <v>13</v>
      </c>
      <c r="AK45" s="35" t="s">
        <v>13</v>
      </c>
      <c r="AY45" s="4"/>
    </row>
    <row r="46" spans="2:51" ht="13.8" x14ac:dyDescent="0.3">
      <c r="B46" s="47" t="s">
        <v>294</v>
      </c>
      <c r="C46" s="71" t="s">
        <v>30</v>
      </c>
      <c r="D46" s="72"/>
      <c r="AJ46" s="35" t="s">
        <v>13</v>
      </c>
      <c r="AK46" s="35" t="s">
        <v>13</v>
      </c>
      <c r="AY46" s="4"/>
    </row>
    <row r="47" spans="2:51" ht="13.8" x14ac:dyDescent="0.3">
      <c r="B47" s="47" t="s">
        <v>295</v>
      </c>
      <c r="C47" s="73" t="s">
        <v>48</v>
      </c>
      <c r="D47" s="74"/>
      <c r="AJ47" s="35" t="s">
        <v>13</v>
      </c>
      <c r="AK47" s="35" t="s">
        <v>13</v>
      </c>
      <c r="AY47" s="4"/>
    </row>
    <row r="48" spans="2:51" ht="13.8" x14ac:dyDescent="0.3">
      <c r="B48" s="47" t="s">
        <v>296</v>
      </c>
      <c r="C48" s="73" t="s">
        <v>48</v>
      </c>
      <c r="D48" s="74"/>
      <c r="J48" s="40" t="s">
        <v>13</v>
      </c>
      <c r="K48" s="39" t="s">
        <v>13</v>
      </c>
      <c r="L48" s="39"/>
      <c r="AY48" s="4"/>
    </row>
    <row r="49" spans="2:51" ht="13.8" x14ac:dyDescent="0.3">
      <c r="B49" s="47" t="s">
        <v>297</v>
      </c>
      <c r="C49" s="71" t="s">
        <v>30</v>
      </c>
      <c r="D49" s="72"/>
      <c r="J49" s="40" t="s">
        <v>13</v>
      </c>
      <c r="K49" s="39" t="s">
        <v>13</v>
      </c>
      <c r="L49" s="39"/>
      <c r="AY49" s="4"/>
    </row>
    <row r="50" spans="2:51" ht="13.8" x14ac:dyDescent="0.3">
      <c r="B50" s="47" t="s">
        <v>298</v>
      </c>
      <c r="C50" s="73" t="s">
        <v>48</v>
      </c>
      <c r="D50" s="74"/>
      <c r="J50" s="40" t="s">
        <v>13</v>
      </c>
      <c r="K50" s="39" t="s">
        <v>13</v>
      </c>
      <c r="L50" s="39"/>
      <c r="AY50" s="4"/>
    </row>
    <row r="51" spans="2:51" ht="13.8" x14ac:dyDescent="0.3">
      <c r="B51" s="47" t="s">
        <v>299</v>
      </c>
      <c r="C51" s="71" t="s">
        <v>37</v>
      </c>
      <c r="D51" s="72"/>
      <c r="J51" s="40" t="s">
        <v>13</v>
      </c>
      <c r="K51" s="39" t="s">
        <v>13</v>
      </c>
      <c r="L51" s="39"/>
      <c r="AY51" s="4"/>
    </row>
    <row r="52" spans="2:51" ht="13.8" x14ac:dyDescent="0.3">
      <c r="B52" s="47" t="s">
        <v>300</v>
      </c>
      <c r="C52" s="71" t="s">
        <v>30</v>
      </c>
      <c r="D52" s="72"/>
      <c r="J52" s="40" t="s">
        <v>13</v>
      </c>
      <c r="K52" s="39" t="s">
        <v>13</v>
      </c>
      <c r="L52" s="39"/>
      <c r="AY52" s="4"/>
    </row>
    <row r="53" spans="2:51" x14ac:dyDescent="0.25">
      <c r="B53" s="48" t="s">
        <v>338</v>
      </c>
      <c r="C53" s="69"/>
      <c r="D53" s="70"/>
      <c r="J53" s="40" t="s">
        <v>13</v>
      </c>
      <c r="K53" s="39" t="s">
        <v>13</v>
      </c>
      <c r="L53" s="39"/>
      <c r="AY53" s="4"/>
    </row>
    <row r="54" spans="2:51" x14ac:dyDescent="0.25">
      <c r="B54" s="3" t="s">
        <v>302</v>
      </c>
      <c r="C54" s="65" t="s">
        <v>37</v>
      </c>
      <c r="D54" s="66"/>
      <c r="AY54" s="4"/>
    </row>
    <row r="55" spans="2:51" x14ac:dyDescent="0.25">
      <c r="B55" s="3" t="s">
        <v>303</v>
      </c>
      <c r="C55" s="65" t="s">
        <v>37</v>
      </c>
      <c r="D55" s="66"/>
      <c r="AY55" s="4"/>
    </row>
    <row r="56" spans="2:51" x14ac:dyDescent="0.25">
      <c r="B56" s="3" t="s">
        <v>304</v>
      </c>
      <c r="C56" s="65" t="s">
        <v>37</v>
      </c>
      <c r="D56" s="66"/>
      <c r="AY56" s="4"/>
    </row>
    <row r="57" spans="2:51" x14ac:dyDescent="0.25">
      <c r="B57" s="3" t="s">
        <v>305</v>
      </c>
      <c r="C57" s="67" t="s">
        <v>301</v>
      </c>
      <c r="D57" s="68"/>
      <c r="AY57" s="4"/>
    </row>
    <row r="58" spans="2:51" x14ac:dyDescent="0.25">
      <c r="B58" s="51" t="s">
        <v>306</v>
      </c>
      <c r="C58" s="65" t="s">
        <v>30</v>
      </c>
      <c r="D58" s="66"/>
      <c r="AY58" s="4"/>
    </row>
    <row r="59" spans="2:51" x14ac:dyDescent="0.25">
      <c r="B59" s="3" t="s">
        <v>307</v>
      </c>
      <c r="C59" s="67" t="s">
        <v>301</v>
      </c>
      <c r="D59" s="68"/>
      <c r="AY59" s="4"/>
    </row>
    <row r="60" spans="2:51" x14ac:dyDescent="0.25">
      <c r="B60" s="3" t="s">
        <v>308</v>
      </c>
      <c r="C60" s="65" t="s">
        <v>30</v>
      </c>
      <c r="D60" s="66"/>
      <c r="AY60" s="4"/>
    </row>
    <row r="61" spans="2:51" x14ac:dyDescent="0.25">
      <c r="B61" s="3" t="s">
        <v>309</v>
      </c>
      <c r="C61" s="67" t="s">
        <v>301</v>
      </c>
      <c r="D61" s="68"/>
      <c r="AY61" s="4"/>
    </row>
    <row r="62" spans="2:51" x14ac:dyDescent="0.25">
      <c r="B62" s="3" t="s">
        <v>187</v>
      </c>
      <c r="C62" s="67" t="s">
        <v>301</v>
      </c>
      <c r="D62" s="68"/>
      <c r="AY62" s="4"/>
    </row>
    <row r="63" spans="2:51" x14ac:dyDescent="0.25">
      <c r="B63" s="3" t="s">
        <v>310</v>
      </c>
      <c r="C63" s="65" t="s">
        <v>37</v>
      </c>
      <c r="D63" s="66"/>
      <c r="AY63" s="4"/>
    </row>
    <row r="64" spans="2:51" x14ac:dyDescent="0.25">
      <c r="B64" s="3" t="s">
        <v>311</v>
      </c>
      <c r="C64" s="67" t="s">
        <v>301</v>
      </c>
      <c r="D64" s="68"/>
      <c r="AY64" s="4"/>
    </row>
    <row r="65" spans="2:51" x14ac:dyDescent="0.25">
      <c r="B65" s="48" t="s">
        <v>341</v>
      </c>
      <c r="C65" s="69"/>
      <c r="D65" s="70"/>
      <c r="AY65" s="4"/>
    </row>
    <row r="66" spans="2:51" x14ac:dyDescent="0.25">
      <c r="B66" s="11" t="s">
        <v>342</v>
      </c>
      <c r="C66" s="65" t="s">
        <v>37</v>
      </c>
      <c r="D66" s="66"/>
      <c r="AY66" s="4"/>
    </row>
    <row r="67" spans="2:51" x14ac:dyDescent="0.25">
      <c r="B67" s="11" t="s">
        <v>343</v>
      </c>
      <c r="C67" s="65" t="s">
        <v>37</v>
      </c>
      <c r="D67" s="66"/>
      <c r="AY67" s="4"/>
    </row>
    <row r="68" spans="2:51" x14ac:dyDescent="0.25">
      <c r="B68" s="11" t="s">
        <v>91</v>
      </c>
      <c r="C68" s="59" t="s">
        <v>301</v>
      </c>
      <c r="D68" s="60"/>
      <c r="AY68" s="4"/>
    </row>
    <row r="69" spans="2:51" x14ac:dyDescent="0.25">
      <c r="B69" s="11" t="s">
        <v>344</v>
      </c>
      <c r="C69" s="69"/>
      <c r="D69" s="70"/>
      <c r="AY69" s="4"/>
    </row>
    <row r="70" spans="2:51" x14ac:dyDescent="0.25">
      <c r="B70" s="27" t="s">
        <v>347</v>
      </c>
      <c r="C70" s="69"/>
      <c r="D70" s="70"/>
      <c r="AY70" s="4"/>
    </row>
    <row r="71" spans="2:51" x14ac:dyDescent="0.25">
      <c r="B71" s="11" t="s">
        <v>348</v>
      </c>
      <c r="C71" s="65" t="s">
        <v>30</v>
      </c>
      <c r="D71" s="66"/>
      <c r="AY71" s="4"/>
    </row>
    <row r="72" spans="2:51" x14ac:dyDescent="0.25">
      <c r="B72" s="11" t="s">
        <v>228</v>
      </c>
      <c r="C72" s="63" t="s">
        <v>301</v>
      </c>
      <c r="D72" s="64"/>
      <c r="AY72" s="4"/>
    </row>
    <row r="73" spans="2:51" x14ac:dyDescent="0.25">
      <c r="B73" s="11" t="s">
        <v>349</v>
      </c>
      <c r="C73" s="63" t="s">
        <v>301</v>
      </c>
      <c r="D73" s="64"/>
      <c r="AY73" s="4"/>
    </row>
    <row r="74" spans="2:51" x14ac:dyDescent="0.25">
      <c r="B74" s="11" t="s">
        <v>350</v>
      </c>
      <c r="C74" s="65" t="s">
        <v>30</v>
      </c>
      <c r="D74" s="66"/>
      <c r="AY74" s="4"/>
    </row>
    <row r="75" spans="2:51" x14ac:dyDescent="0.25">
      <c r="B75" s="11" t="s">
        <v>206</v>
      </c>
      <c r="C75" s="67" t="s">
        <v>301</v>
      </c>
      <c r="D75" s="68"/>
      <c r="AY75" s="4" t="s">
        <v>13</v>
      </c>
    </row>
    <row r="76" spans="2:51" x14ac:dyDescent="0.25">
      <c r="B76" s="11" t="s">
        <v>351</v>
      </c>
      <c r="C76" s="61" t="s">
        <v>37</v>
      </c>
      <c r="D76" s="62"/>
      <c r="AY76" s="4"/>
    </row>
    <row r="77" spans="2:51" x14ac:dyDescent="0.25">
      <c r="B77" s="11" t="s">
        <v>352</v>
      </c>
      <c r="C77" s="61" t="s">
        <v>30</v>
      </c>
      <c r="D77" s="62"/>
      <c r="AY77" s="4"/>
    </row>
    <row r="78" spans="2:51" x14ac:dyDescent="0.25">
      <c r="AY78" s="4"/>
    </row>
    <row r="79" spans="2:51" x14ac:dyDescent="0.25">
      <c r="AY79" s="4"/>
    </row>
    <row r="80" spans="2:51" x14ac:dyDescent="0.25">
      <c r="AY80" s="4"/>
    </row>
    <row r="81" spans="51:51" x14ac:dyDescent="0.25">
      <c r="AY81" s="4"/>
    </row>
    <row r="82" spans="51:51" x14ac:dyDescent="0.25">
      <c r="AY82" s="4"/>
    </row>
    <row r="83" spans="51:51" x14ac:dyDescent="0.25">
      <c r="AY83" s="4"/>
    </row>
    <row r="84" spans="51:51" x14ac:dyDescent="0.25">
      <c r="AY84" s="4"/>
    </row>
    <row r="85" spans="51:51" x14ac:dyDescent="0.25">
      <c r="AY85" s="4"/>
    </row>
    <row r="86" spans="51:51" x14ac:dyDescent="0.25">
      <c r="AY86" s="4"/>
    </row>
    <row r="87" spans="51:51" x14ac:dyDescent="0.25">
      <c r="AY87" s="4"/>
    </row>
    <row r="88" spans="51:51" x14ac:dyDescent="0.25">
      <c r="AY88" s="4"/>
    </row>
    <row r="89" spans="51:51" x14ac:dyDescent="0.25">
      <c r="AY89" s="4"/>
    </row>
    <row r="90" spans="51:51" x14ac:dyDescent="0.25">
      <c r="AY90" s="4"/>
    </row>
    <row r="91" spans="51:51" x14ac:dyDescent="0.25">
      <c r="AY91" s="4"/>
    </row>
    <row r="92" spans="51:51" x14ac:dyDescent="0.25">
      <c r="AY92" s="4"/>
    </row>
    <row r="93" spans="51:51" x14ac:dyDescent="0.25">
      <c r="AY93" s="4"/>
    </row>
    <row r="94" spans="51:51" x14ac:dyDescent="0.25">
      <c r="AY94" s="4"/>
    </row>
    <row r="95" spans="51:51" x14ac:dyDescent="0.25">
      <c r="AY95" s="4"/>
    </row>
    <row r="96" spans="51:51" x14ac:dyDescent="0.25">
      <c r="AY96" s="4"/>
    </row>
    <row r="97" spans="51:51" x14ac:dyDescent="0.25">
      <c r="AY97" s="4"/>
    </row>
    <row r="98" spans="51:51" x14ac:dyDescent="0.25">
      <c r="AY98" s="4"/>
    </row>
    <row r="99" spans="51:51" x14ac:dyDescent="0.25">
      <c r="AY99" s="4"/>
    </row>
    <row r="100" spans="51:51" x14ac:dyDescent="0.25">
      <c r="AY100" s="4"/>
    </row>
    <row r="101" spans="51:51" x14ac:dyDescent="0.25">
      <c r="AY101" s="4"/>
    </row>
    <row r="102" spans="51:51" x14ac:dyDescent="0.25">
      <c r="AY102" s="4"/>
    </row>
    <row r="103" spans="51:51" x14ac:dyDescent="0.25">
      <c r="AY103" s="4"/>
    </row>
    <row r="104" spans="51:51" x14ac:dyDescent="0.25">
      <c r="AY104" s="4"/>
    </row>
    <row r="105" spans="51:51" x14ac:dyDescent="0.25">
      <c r="AY105" s="4"/>
    </row>
    <row r="106" spans="51:51" x14ac:dyDescent="0.25">
      <c r="AY106" s="4"/>
    </row>
    <row r="107" spans="51:51" x14ac:dyDescent="0.25">
      <c r="AY107" s="4"/>
    </row>
    <row r="108" spans="51:51" x14ac:dyDescent="0.25">
      <c r="AY108" s="4"/>
    </row>
    <row r="109" spans="51:51" x14ac:dyDescent="0.25">
      <c r="AY109" s="4"/>
    </row>
    <row r="110" spans="51:51" x14ac:dyDescent="0.25">
      <c r="AY110" s="4"/>
    </row>
    <row r="111" spans="51:51" x14ac:dyDescent="0.25">
      <c r="AY111" s="4"/>
    </row>
    <row r="112" spans="51:51" x14ac:dyDescent="0.25">
      <c r="AY112" s="4"/>
    </row>
    <row r="113" spans="1:51" x14ac:dyDescent="0.25">
      <c r="AY113" s="4"/>
    </row>
    <row r="114" spans="1:51" x14ac:dyDescent="0.25">
      <c r="AY114" s="4"/>
    </row>
    <row r="115" spans="1:51" x14ac:dyDescent="0.25">
      <c r="AY115" s="4"/>
    </row>
    <row r="116" spans="1:51" x14ac:dyDescent="0.25">
      <c r="AY116" s="4"/>
    </row>
    <row r="117" spans="1:51" x14ac:dyDescent="0.25">
      <c r="AY117" s="4"/>
    </row>
    <row r="118" spans="1:51" x14ac:dyDescent="0.25">
      <c r="B118" s="32" t="s">
        <v>165</v>
      </c>
      <c r="F118" s="19"/>
      <c r="G118" s="34"/>
      <c r="H118" s="34"/>
      <c r="J118" s="39"/>
      <c r="K118" s="39"/>
      <c r="L118" s="39"/>
      <c r="M118" s="39"/>
      <c r="N118" s="39" t="s">
        <v>13</v>
      </c>
      <c r="O118" s="39" t="s">
        <v>175</v>
      </c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M118" s="7"/>
      <c r="AN118" s="26" t="s">
        <v>13</v>
      </c>
      <c r="AX118" s="4"/>
      <c r="AY118" s="4"/>
    </row>
    <row r="119" spans="1:51" x14ac:dyDescent="0.25">
      <c r="B119" s="19" t="s">
        <v>245</v>
      </c>
      <c r="F119" s="12"/>
      <c r="G119" s="34"/>
      <c r="H119" s="34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M119" s="7"/>
      <c r="AN119" s="26"/>
      <c r="AT119" s="7"/>
      <c r="AX119" s="4"/>
      <c r="AY119" s="4"/>
    </row>
    <row r="120" spans="1:51" x14ac:dyDescent="0.25">
      <c r="A120" s="11" t="s">
        <v>13</v>
      </c>
      <c r="G120" s="35">
        <f>SUM(G3:G29)</f>
        <v>37</v>
      </c>
      <c r="H120" s="35">
        <f>SUM(H3:H29)</f>
        <v>36</v>
      </c>
      <c r="AM120" s="12">
        <f>SUM(AM3:AM29)</f>
        <v>73</v>
      </c>
      <c r="AN120" s="12">
        <f>SUM(AN3:AN29)</f>
        <v>37</v>
      </c>
      <c r="AO120" s="25" t="s">
        <v>13</v>
      </c>
      <c r="AP120" s="12">
        <f>SUM(AP3:AP29)</f>
        <v>14</v>
      </c>
      <c r="AX120" s="4"/>
      <c r="AY120" s="4"/>
    </row>
    <row r="121" spans="1:51" x14ac:dyDescent="0.25">
      <c r="G121" s="34" t="s">
        <v>13</v>
      </c>
      <c r="H121" s="34" t="s">
        <v>13</v>
      </c>
      <c r="AX121" s="4"/>
      <c r="AY121" s="4"/>
    </row>
    <row r="122" spans="1:51" x14ac:dyDescent="0.25">
      <c r="B122" s="27" t="s">
        <v>40</v>
      </c>
      <c r="G122" s="37" t="s">
        <v>13</v>
      </c>
      <c r="J122" s="88" t="s">
        <v>87</v>
      </c>
      <c r="K122" s="86"/>
      <c r="L122" s="86"/>
      <c r="M122" s="87"/>
      <c r="Q122" s="88" t="s">
        <v>149</v>
      </c>
      <c r="R122" s="86"/>
      <c r="S122" s="86"/>
      <c r="T122" s="87"/>
      <c r="X122" s="79" t="s">
        <v>197</v>
      </c>
      <c r="Y122" s="80"/>
      <c r="Z122" s="81"/>
      <c r="AD122" s="85">
        <v>43595</v>
      </c>
      <c r="AE122" s="86"/>
      <c r="AF122" s="87"/>
      <c r="AY122" s="4"/>
    </row>
    <row r="123" spans="1:51" x14ac:dyDescent="0.25">
      <c r="B123" s="11" t="s">
        <v>29</v>
      </c>
      <c r="J123" s="82" t="s">
        <v>80</v>
      </c>
      <c r="K123" s="83"/>
      <c r="L123" s="83"/>
      <c r="M123" s="84"/>
      <c r="N123" s="41" t="s">
        <v>30</v>
      </c>
      <c r="Q123" s="82" t="s">
        <v>162</v>
      </c>
      <c r="R123" s="83"/>
      <c r="S123" s="83"/>
      <c r="T123" s="84"/>
      <c r="U123" s="41" t="s">
        <v>30</v>
      </c>
      <c r="X123" s="82" t="s">
        <v>198</v>
      </c>
      <c r="Y123" s="83"/>
      <c r="Z123" s="84"/>
      <c r="AA123" s="42" t="s">
        <v>48</v>
      </c>
      <c r="AD123" s="82" t="s">
        <v>247</v>
      </c>
      <c r="AE123" s="83"/>
      <c r="AF123" s="84"/>
      <c r="AG123" s="41" t="s">
        <v>37</v>
      </c>
      <c r="AY123" s="4"/>
    </row>
    <row r="124" spans="1:51" x14ac:dyDescent="0.25">
      <c r="B124" s="11" t="s">
        <v>31</v>
      </c>
      <c r="J124" s="82" t="s">
        <v>81</v>
      </c>
      <c r="K124" s="83"/>
      <c r="L124" s="83"/>
      <c r="M124" s="84"/>
      <c r="N124" s="41" t="s">
        <v>30</v>
      </c>
      <c r="Q124" s="82" t="s">
        <v>146</v>
      </c>
      <c r="R124" s="83"/>
      <c r="S124" s="83"/>
      <c r="T124" s="84"/>
      <c r="U124" s="42" t="s">
        <v>48</v>
      </c>
      <c r="X124" s="82" t="s">
        <v>204</v>
      </c>
      <c r="Y124" s="83"/>
      <c r="Z124" s="84"/>
      <c r="AA124" s="41" t="s">
        <v>30</v>
      </c>
      <c r="AD124" s="82" t="s">
        <v>248</v>
      </c>
      <c r="AE124" s="83"/>
      <c r="AF124" s="84"/>
      <c r="AG124" s="41" t="s">
        <v>37</v>
      </c>
      <c r="AY124" s="4"/>
    </row>
    <row r="125" spans="1:51" x14ac:dyDescent="0.25">
      <c r="B125" s="11" t="s">
        <v>32</v>
      </c>
      <c r="J125" s="82" t="s">
        <v>82</v>
      </c>
      <c r="K125" s="83"/>
      <c r="L125" s="83"/>
      <c r="M125" s="84"/>
      <c r="N125" s="41" t="s">
        <v>37</v>
      </c>
      <c r="Q125" s="82" t="s">
        <v>147</v>
      </c>
      <c r="R125" s="83"/>
      <c r="S125" s="83"/>
      <c r="T125" s="84"/>
      <c r="U125" s="41" t="s">
        <v>37</v>
      </c>
      <c r="X125" s="82" t="s">
        <v>199</v>
      </c>
      <c r="Y125" s="83"/>
      <c r="Z125" s="84"/>
      <c r="AA125" s="41" t="s">
        <v>30</v>
      </c>
      <c r="AD125" s="82" t="s">
        <v>249</v>
      </c>
      <c r="AE125" s="83"/>
      <c r="AF125" s="84"/>
      <c r="AG125" s="42" t="s">
        <v>48</v>
      </c>
      <c r="AY125" s="4"/>
    </row>
    <row r="126" spans="1:51" x14ac:dyDescent="0.25">
      <c r="B126" s="11" t="s">
        <v>33</v>
      </c>
      <c r="J126" s="82" t="s">
        <v>83</v>
      </c>
      <c r="K126" s="83"/>
      <c r="L126" s="83"/>
      <c r="M126" s="84"/>
      <c r="N126" s="42" t="s">
        <v>48</v>
      </c>
      <c r="Q126" s="82" t="s">
        <v>163</v>
      </c>
      <c r="R126" s="83"/>
      <c r="S126" s="83"/>
      <c r="T126" s="84"/>
      <c r="U126" s="42" t="s">
        <v>48</v>
      </c>
      <c r="X126" s="82" t="s">
        <v>203</v>
      </c>
      <c r="Y126" s="83"/>
      <c r="Z126" s="84"/>
      <c r="AA126" s="41" t="s">
        <v>30</v>
      </c>
      <c r="AD126" s="82" t="s">
        <v>250</v>
      </c>
      <c r="AE126" s="83"/>
      <c r="AF126" s="84"/>
      <c r="AG126" s="41" t="s">
        <v>30</v>
      </c>
    </row>
    <row r="127" spans="1:51" x14ac:dyDescent="0.25">
      <c r="B127" s="11" t="s">
        <v>34</v>
      </c>
      <c r="J127" s="82" t="s">
        <v>84</v>
      </c>
      <c r="K127" s="83"/>
      <c r="L127" s="83"/>
      <c r="M127" s="84"/>
      <c r="N127" s="41" t="s">
        <v>30</v>
      </c>
      <c r="Q127" s="82" t="s">
        <v>148</v>
      </c>
      <c r="R127" s="83"/>
      <c r="S127" s="83"/>
      <c r="T127" s="84"/>
      <c r="U127" s="41" t="s">
        <v>37</v>
      </c>
      <c r="X127" s="82" t="s">
        <v>200</v>
      </c>
      <c r="Y127" s="83"/>
      <c r="Z127" s="84"/>
      <c r="AA127" s="42" t="s">
        <v>48</v>
      </c>
      <c r="AD127" s="82" t="s">
        <v>251</v>
      </c>
      <c r="AE127" s="83"/>
      <c r="AF127" s="84"/>
      <c r="AG127" s="41" t="s">
        <v>30</v>
      </c>
    </row>
    <row r="128" spans="1:51" x14ac:dyDescent="0.25">
      <c r="B128" s="11" t="s">
        <v>35</v>
      </c>
      <c r="J128" s="82" t="s">
        <v>85</v>
      </c>
      <c r="K128" s="83"/>
      <c r="L128" s="83"/>
      <c r="M128" s="84"/>
      <c r="N128" s="42" t="s">
        <v>48</v>
      </c>
      <c r="Q128" s="79" t="s">
        <v>153</v>
      </c>
      <c r="R128" s="80"/>
      <c r="S128" s="80"/>
      <c r="T128" s="81"/>
      <c r="X128" s="82" t="s">
        <v>201</v>
      </c>
      <c r="Y128" s="83"/>
      <c r="Z128" s="84"/>
      <c r="AA128" s="41" t="s">
        <v>30</v>
      </c>
      <c r="AD128" s="82" t="s">
        <v>252</v>
      </c>
      <c r="AE128" s="83"/>
      <c r="AF128" s="84"/>
      <c r="AG128" s="42" t="s">
        <v>48</v>
      </c>
    </row>
    <row r="129" spans="2:33" x14ac:dyDescent="0.25">
      <c r="B129" s="11" t="s">
        <v>36</v>
      </c>
      <c r="J129" s="82" t="s">
        <v>86</v>
      </c>
      <c r="K129" s="83"/>
      <c r="L129" s="83"/>
      <c r="M129" s="84"/>
      <c r="N129" s="41" t="s">
        <v>30</v>
      </c>
      <c r="Q129" s="82" t="s">
        <v>150</v>
      </c>
      <c r="R129" s="83"/>
      <c r="S129" s="83"/>
      <c r="T129" s="84"/>
      <c r="U129" s="41" t="s">
        <v>30</v>
      </c>
      <c r="X129" s="82" t="s">
        <v>202</v>
      </c>
      <c r="Y129" s="83"/>
      <c r="Z129" s="84"/>
      <c r="AD129" s="82" t="s">
        <v>254</v>
      </c>
      <c r="AE129" s="83"/>
      <c r="AF129" s="84"/>
      <c r="AG129" s="42" t="s">
        <v>48</v>
      </c>
    </row>
    <row r="130" spans="2:33" x14ac:dyDescent="0.25">
      <c r="B130" s="11" t="s">
        <v>38</v>
      </c>
      <c r="J130" s="79" t="s">
        <v>88</v>
      </c>
      <c r="K130" s="80"/>
      <c r="L130" s="80"/>
      <c r="M130" s="81"/>
      <c r="Q130" s="82" t="s">
        <v>151</v>
      </c>
      <c r="R130" s="83"/>
      <c r="S130" s="83"/>
      <c r="T130" s="84"/>
      <c r="U130" s="42" t="s">
        <v>48</v>
      </c>
      <c r="X130" s="79" t="s">
        <v>205</v>
      </c>
      <c r="Y130" s="80"/>
      <c r="Z130" s="81"/>
      <c r="AD130" s="82" t="s">
        <v>255</v>
      </c>
      <c r="AE130" s="83"/>
      <c r="AF130" s="84"/>
      <c r="AG130" s="41" t="s">
        <v>37</v>
      </c>
    </row>
    <row r="131" spans="2:33" x14ac:dyDescent="0.25">
      <c r="B131" s="27" t="s">
        <v>39</v>
      </c>
      <c r="J131" s="82" t="s">
        <v>89</v>
      </c>
      <c r="K131" s="83"/>
      <c r="L131" s="83"/>
      <c r="M131" s="84"/>
      <c r="N131" s="42" t="s">
        <v>30</v>
      </c>
      <c r="Q131" s="82" t="s">
        <v>152</v>
      </c>
      <c r="R131" s="83"/>
      <c r="S131" s="83"/>
      <c r="T131" s="84"/>
      <c r="U131" s="41" t="s">
        <v>37</v>
      </c>
      <c r="X131" s="82" t="s">
        <v>206</v>
      </c>
      <c r="Y131" s="83"/>
      <c r="Z131" s="84"/>
      <c r="AA131" s="42" t="s">
        <v>37</v>
      </c>
      <c r="AD131" s="82" t="s">
        <v>253</v>
      </c>
      <c r="AE131" s="83"/>
      <c r="AF131" s="84"/>
      <c r="AG131" s="41" t="s">
        <v>37</v>
      </c>
    </row>
    <row r="132" spans="2:33" x14ac:dyDescent="0.25">
      <c r="B132" s="11" t="s">
        <v>41</v>
      </c>
      <c r="J132" s="82" t="s">
        <v>92</v>
      </c>
      <c r="K132" s="83"/>
      <c r="L132" s="83"/>
      <c r="M132" s="84"/>
      <c r="N132" s="42" t="s">
        <v>30</v>
      </c>
      <c r="Q132" s="79" t="s">
        <v>154</v>
      </c>
      <c r="R132" s="80"/>
      <c r="S132" s="80"/>
      <c r="T132" s="81"/>
      <c r="X132" s="82" t="s">
        <v>207</v>
      </c>
      <c r="Y132" s="83"/>
      <c r="Z132" s="84"/>
      <c r="AA132" s="42" t="s">
        <v>37</v>
      </c>
      <c r="AD132" s="82" t="s">
        <v>256</v>
      </c>
      <c r="AE132" s="83"/>
      <c r="AF132" s="84"/>
      <c r="AG132" s="41" t="s">
        <v>30</v>
      </c>
    </row>
    <row r="133" spans="2:33" x14ac:dyDescent="0.25">
      <c r="B133" s="11" t="s">
        <v>42</v>
      </c>
      <c r="J133" s="82" t="s">
        <v>93</v>
      </c>
      <c r="K133" s="83"/>
      <c r="L133" s="83"/>
      <c r="M133" s="84"/>
      <c r="N133" s="42" t="s">
        <v>37</v>
      </c>
      <c r="Q133" s="82" t="s">
        <v>155</v>
      </c>
      <c r="R133" s="83"/>
      <c r="S133" s="83"/>
      <c r="T133" s="84"/>
      <c r="U133" s="41" t="s">
        <v>30</v>
      </c>
      <c r="X133" s="82" t="s">
        <v>211</v>
      </c>
      <c r="Y133" s="83"/>
      <c r="Z133" s="84"/>
      <c r="AA133" s="41" t="s">
        <v>30</v>
      </c>
      <c r="AD133" s="79" t="s">
        <v>261</v>
      </c>
      <c r="AE133" s="80"/>
      <c r="AF133" s="81"/>
    </row>
    <row r="134" spans="2:33" x14ac:dyDescent="0.25">
      <c r="B134" s="11" t="s">
        <v>43</v>
      </c>
      <c r="J134" s="82" t="s">
        <v>90</v>
      </c>
      <c r="K134" s="83"/>
      <c r="L134" s="83"/>
      <c r="M134" s="84"/>
      <c r="N134" s="42" t="s">
        <v>48</v>
      </c>
      <c r="Q134" s="82" t="s">
        <v>161</v>
      </c>
      <c r="R134" s="83"/>
      <c r="S134" s="83"/>
      <c r="T134" s="84"/>
      <c r="U134" s="42" t="s">
        <v>48</v>
      </c>
      <c r="X134" s="82" t="s">
        <v>208</v>
      </c>
      <c r="Y134" s="83"/>
      <c r="Z134" s="84"/>
      <c r="AA134" s="41" t="s">
        <v>30</v>
      </c>
      <c r="AD134" s="82" t="s">
        <v>257</v>
      </c>
      <c r="AE134" s="83"/>
      <c r="AF134" s="84"/>
      <c r="AG134" s="41" t="s">
        <v>30</v>
      </c>
    </row>
    <row r="135" spans="2:33" x14ac:dyDescent="0.25">
      <c r="B135" s="11" t="s">
        <v>44</v>
      </c>
      <c r="J135" s="82" t="s">
        <v>91</v>
      </c>
      <c r="K135" s="83"/>
      <c r="L135" s="83"/>
      <c r="M135" s="84"/>
      <c r="N135" s="42" t="s">
        <v>30</v>
      </c>
      <c r="Q135" s="82" t="s">
        <v>156</v>
      </c>
      <c r="R135" s="83"/>
      <c r="S135" s="83"/>
      <c r="T135" s="84"/>
      <c r="U135" s="42" t="s">
        <v>30</v>
      </c>
      <c r="X135" s="82" t="s">
        <v>210</v>
      </c>
      <c r="Y135" s="83"/>
      <c r="Z135" s="84"/>
      <c r="AA135" s="41" t="s">
        <v>30</v>
      </c>
      <c r="AD135" s="82" t="s">
        <v>258</v>
      </c>
      <c r="AE135" s="83"/>
      <c r="AF135" s="84"/>
      <c r="AG135" s="41" t="s">
        <v>37</v>
      </c>
    </row>
    <row r="136" spans="2:33" x14ac:dyDescent="0.25">
      <c r="B136" s="11" t="s">
        <v>45</v>
      </c>
      <c r="J136" s="79" t="s">
        <v>94</v>
      </c>
      <c r="K136" s="80"/>
      <c r="L136" s="80"/>
      <c r="M136" s="81"/>
      <c r="Q136" s="82" t="s">
        <v>157</v>
      </c>
      <c r="R136" s="83"/>
      <c r="S136" s="83"/>
      <c r="T136" s="84"/>
      <c r="U136" s="42" t="s">
        <v>30</v>
      </c>
      <c r="X136" s="82" t="s">
        <v>209</v>
      </c>
      <c r="Y136" s="83"/>
      <c r="Z136" s="84"/>
      <c r="AA136" s="42" t="s">
        <v>48</v>
      </c>
      <c r="AD136" s="82" t="s">
        <v>259</v>
      </c>
      <c r="AE136" s="83"/>
      <c r="AF136" s="84"/>
      <c r="AG136" s="42" t="s">
        <v>48</v>
      </c>
    </row>
    <row r="137" spans="2:33" x14ac:dyDescent="0.25">
      <c r="B137" s="11" t="s">
        <v>46</v>
      </c>
      <c r="J137" s="82" t="s">
        <v>95</v>
      </c>
      <c r="K137" s="83"/>
      <c r="L137" s="83"/>
      <c r="M137" s="84"/>
      <c r="N137" s="42" t="s">
        <v>48</v>
      </c>
      <c r="Q137" s="82" t="s">
        <v>158</v>
      </c>
      <c r="R137" s="83"/>
      <c r="S137" s="83"/>
      <c r="T137" s="84"/>
      <c r="U137" s="42" t="s">
        <v>30</v>
      </c>
      <c r="X137" s="88" t="s">
        <v>213</v>
      </c>
      <c r="Y137" s="92"/>
      <c r="Z137" s="93"/>
      <c r="AD137" s="82" t="s">
        <v>262</v>
      </c>
      <c r="AE137" s="83"/>
      <c r="AF137" s="84"/>
      <c r="AG137" s="41" t="s">
        <v>37</v>
      </c>
    </row>
    <row r="138" spans="2:33" x14ac:dyDescent="0.25">
      <c r="B138" s="11" t="s">
        <v>47</v>
      </c>
      <c r="J138" s="82" t="s">
        <v>96</v>
      </c>
      <c r="K138" s="83"/>
      <c r="L138" s="83"/>
      <c r="M138" s="84"/>
      <c r="N138" s="42" t="s">
        <v>30</v>
      </c>
      <c r="Q138" s="82" t="s">
        <v>159</v>
      </c>
      <c r="R138" s="83"/>
      <c r="S138" s="83"/>
      <c r="T138" s="84"/>
      <c r="U138" s="42" t="s">
        <v>48</v>
      </c>
      <c r="X138" s="82" t="s">
        <v>214</v>
      </c>
      <c r="Y138" s="83"/>
      <c r="Z138" s="84"/>
      <c r="AA138" s="41" t="s">
        <v>30</v>
      </c>
      <c r="AD138" s="82" t="s">
        <v>260</v>
      </c>
      <c r="AE138" s="83"/>
      <c r="AF138" s="84"/>
      <c r="AG138" s="41" t="s">
        <v>30</v>
      </c>
    </row>
    <row r="139" spans="2:33" x14ac:dyDescent="0.25">
      <c r="B139" s="27" t="s">
        <v>49</v>
      </c>
      <c r="J139" s="82" t="s">
        <v>97</v>
      </c>
      <c r="K139" s="83"/>
      <c r="L139" s="83"/>
      <c r="M139" s="84"/>
      <c r="N139" s="42" t="s">
        <v>37</v>
      </c>
      <c r="Q139" s="82" t="s">
        <v>160</v>
      </c>
      <c r="R139" s="83"/>
      <c r="S139" s="83"/>
      <c r="T139" s="84"/>
      <c r="X139" s="82" t="s">
        <v>215</v>
      </c>
      <c r="Y139" s="83"/>
      <c r="Z139" s="84"/>
      <c r="AA139" s="42" t="s">
        <v>48</v>
      </c>
      <c r="AD139" s="79" t="s">
        <v>263</v>
      </c>
      <c r="AE139" s="80"/>
      <c r="AF139" s="81"/>
    </row>
    <row r="140" spans="2:33" x14ac:dyDescent="0.25">
      <c r="B140" s="11" t="s">
        <v>50</v>
      </c>
      <c r="J140" s="82" t="s">
        <v>98</v>
      </c>
      <c r="K140" s="83"/>
      <c r="L140" s="83"/>
      <c r="M140" s="84"/>
      <c r="Q140" s="79" t="s">
        <v>166</v>
      </c>
      <c r="R140" s="80"/>
      <c r="S140" s="80"/>
      <c r="T140" s="81"/>
      <c r="X140" s="82" t="s">
        <v>217</v>
      </c>
      <c r="Y140" s="83"/>
      <c r="Z140" s="84"/>
      <c r="AA140" s="42" t="s">
        <v>30</v>
      </c>
      <c r="AD140" s="82" t="s">
        <v>264</v>
      </c>
      <c r="AE140" s="83"/>
      <c r="AF140" s="84"/>
      <c r="AG140" s="42" t="s">
        <v>48</v>
      </c>
    </row>
    <row r="141" spans="2:33" x14ac:dyDescent="0.25">
      <c r="B141" s="11" t="s">
        <v>51</v>
      </c>
      <c r="J141" s="79" t="s">
        <v>100</v>
      </c>
      <c r="K141" s="92"/>
      <c r="L141" s="92"/>
      <c r="M141" s="93"/>
      <c r="Q141" s="82" t="s">
        <v>170</v>
      </c>
      <c r="R141" s="83"/>
      <c r="S141" s="83"/>
      <c r="T141" s="84"/>
      <c r="U141" s="42" t="s">
        <v>30</v>
      </c>
      <c r="X141" s="82" t="s">
        <v>216</v>
      </c>
      <c r="Y141" s="83"/>
      <c r="Z141" s="84"/>
      <c r="AA141" s="42" t="s">
        <v>30</v>
      </c>
      <c r="AD141" s="82" t="s">
        <v>191</v>
      </c>
      <c r="AE141" s="83"/>
      <c r="AF141" s="84"/>
      <c r="AG141" s="41" t="s">
        <v>37</v>
      </c>
    </row>
    <row r="142" spans="2:33" x14ac:dyDescent="0.25">
      <c r="B142" s="11" t="s">
        <v>52</v>
      </c>
      <c r="J142" s="82" t="s">
        <v>101</v>
      </c>
      <c r="K142" s="83"/>
      <c r="L142" s="83"/>
      <c r="M142" s="84"/>
      <c r="N142" s="42" t="s">
        <v>30</v>
      </c>
      <c r="Q142" s="82" t="s">
        <v>158</v>
      </c>
      <c r="R142" s="83"/>
      <c r="S142" s="83"/>
      <c r="T142" s="84"/>
      <c r="U142" s="42" t="s">
        <v>48</v>
      </c>
      <c r="X142" s="82" t="s">
        <v>218</v>
      </c>
      <c r="Y142" s="83"/>
      <c r="Z142" s="84"/>
      <c r="AD142" s="82" t="s">
        <v>265</v>
      </c>
      <c r="AE142" s="83"/>
      <c r="AF142" s="84"/>
      <c r="AG142" s="42" t="s">
        <v>48</v>
      </c>
    </row>
    <row r="143" spans="2:33" x14ac:dyDescent="0.25">
      <c r="B143" s="11" t="s">
        <v>55</v>
      </c>
      <c r="J143" s="82" t="s">
        <v>102</v>
      </c>
      <c r="K143" s="83"/>
      <c r="L143" s="83"/>
      <c r="M143" s="84"/>
      <c r="N143" s="42" t="s">
        <v>37</v>
      </c>
      <c r="Q143" s="82" t="s">
        <v>167</v>
      </c>
      <c r="R143" s="83"/>
      <c r="S143" s="83"/>
      <c r="T143" s="84"/>
      <c r="U143" s="42" t="s">
        <v>48</v>
      </c>
      <c r="X143" s="79" t="s">
        <v>224</v>
      </c>
      <c r="Y143" s="92"/>
      <c r="Z143" s="93"/>
      <c r="AD143" s="82" t="s">
        <v>266</v>
      </c>
      <c r="AE143" s="83"/>
      <c r="AF143" s="84"/>
      <c r="AG143" s="42" t="s">
        <v>48</v>
      </c>
    </row>
    <row r="144" spans="2:33" x14ac:dyDescent="0.25">
      <c r="B144" s="11" t="s">
        <v>53</v>
      </c>
      <c r="J144" s="82" t="s">
        <v>103</v>
      </c>
      <c r="K144" s="83"/>
      <c r="L144" s="83"/>
      <c r="M144" s="84"/>
      <c r="N144" s="42" t="s">
        <v>30</v>
      </c>
      <c r="Q144" s="82" t="s">
        <v>168</v>
      </c>
      <c r="R144" s="83"/>
      <c r="S144" s="83"/>
      <c r="T144" s="84"/>
      <c r="U144" s="42" t="s">
        <v>30</v>
      </c>
      <c r="X144" s="82" t="s">
        <v>225</v>
      </c>
      <c r="Y144" s="83"/>
      <c r="Z144" s="84"/>
      <c r="AA144" s="42" t="s">
        <v>37</v>
      </c>
      <c r="AD144" s="82" t="s">
        <v>267</v>
      </c>
      <c r="AE144" s="83"/>
      <c r="AF144" s="84"/>
      <c r="AG144" s="41" t="s">
        <v>37</v>
      </c>
    </row>
    <row r="145" spans="2:33" x14ac:dyDescent="0.25">
      <c r="B145" s="11" t="s">
        <v>54</v>
      </c>
      <c r="J145" s="82" t="s">
        <v>104</v>
      </c>
      <c r="K145" s="83"/>
      <c r="L145" s="83"/>
      <c r="M145" s="84"/>
      <c r="N145" s="42" t="s">
        <v>37</v>
      </c>
      <c r="Q145" s="82" t="s">
        <v>169</v>
      </c>
      <c r="R145" s="83"/>
      <c r="S145" s="83"/>
      <c r="T145" s="84"/>
      <c r="U145" s="42" t="s">
        <v>30</v>
      </c>
      <c r="X145" s="82" t="s">
        <v>221</v>
      </c>
      <c r="Y145" s="83"/>
      <c r="Z145" s="84"/>
      <c r="AA145" s="42" t="s">
        <v>30</v>
      </c>
      <c r="AD145" s="82" t="s">
        <v>268</v>
      </c>
      <c r="AE145" s="83"/>
      <c r="AF145" s="84"/>
      <c r="AG145" s="41" t="s">
        <v>30</v>
      </c>
    </row>
    <row r="146" spans="2:33" x14ac:dyDescent="0.25">
      <c r="B146" s="27" t="s">
        <v>56</v>
      </c>
      <c r="J146" s="82" t="s">
        <v>105</v>
      </c>
      <c r="K146" s="83"/>
      <c r="L146" s="83"/>
      <c r="M146" s="84"/>
      <c r="Q146" s="79" t="s">
        <v>176</v>
      </c>
      <c r="R146" s="80"/>
      <c r="S146" s="80"/>
      <c r="T146" s="81"/>
      <c r="X146" s="82" t="s">
        <v>226</v>
      </c>
      <c r="Y146" s="83"/>
      <c r="Z146" s="84"/>
      <c r="AA146" s="42" t="s">
        <v>37</v>
      </c>
      <c r="AD146" s="34"/>
      <c r="AE146" s="34"/>
      <c r="AF146" s="34"/>
    </row>
    <row r="147" spans="2:33" x14ac:dyDescent="0.25">
      <c r="B147" s="11" t="s">
        <v>57</v>
      </c>
      <c r="J147" s="79" t="s">
        <v>106</v>
      </c>
      <c r="K147" s="92"/>
      <c r="L147" s="92"/>
      <c r="M147" s="93"/>
      <c r="Q147" s="82" t="s">
        <v>171</v>
      </c>
      <c r="R147" s="83"/>
      <c r="S147" s="83"/>
      <c r="T147" s="84"/>
      <c r="U147" s="42" t="s">
        <v>37</v>
      </c>
      <c r="X147" s="82" t="s">
        <v>227</v>
      </c>
      <c r="Y147" s="83"/>
      <c r="Z147" s="84"/>
      <c r="AA147" s="42" t="s">
        <v>48</v>
      </c>
    </row>
    <row r="148" spans="2:33" x14ac:dyDescent="0.25">
      <c r="B148" s="11" t="s">
        <v>58</v>
      </c>
      <c r="J148" s="82" t="s">
        <v>107</v>
      </c>
      <c r="K148" s="83"/>
      <c r="L148" s="83"/>
      <c r="M148" s="84"/>
      <c r="N148" s="42" t="s">
        <v>48</v>
      </c>
      <c r="Q148" s="82" t="s">
        <v>173</v>
      </c>
      <c r="R148" s="83"/>
      <c r="S148" s="83"/>
      <c r="T148" s="84"/>
      <c r="U148" s="42" t="s">
        <v>30</v>
      </c>
      <c r="X148" s="82" t="s">
        <v>222</v>
      </c>
      <c r="Y148" s="83"/>
      <c r="Z148" s="84"/>
      <c r="AA148" s="42" t="s">
        <v>48</v>
      </c>
    </row>
    <row r="149" spans="2:33" x14ac:dyDescent="0.25">
      <c r="B149" s="11" t="s">
        <v>59</v>
      </c>
      <c r="J149" s="82" t="s">
        <v>108</v>
      </c>
      <c r="K149" s="83"/>
      <c r="L149" s="83"/>
      <c r="M149" s="84"/>
      <c r="N149" s="42" t="s">
        <v>48</v>
      </c>
      <c r="Q149" s="82" t="s">
        <v>172</v>
      </c>
      <c r="R149" s="83"/>
      <c r="S149" s="83"/>
      <c r="T149" s="84"/>
      <c r="U149" s="42" t="s">
        <v>30</v>
      </c>
      <c r="X149" s="82" t="s">
        <v>228</v>
      </c>
      <c r="Y149" s="83"/>
      <c r="Z149" s="84"/>
      <c r="AA149" s="42" t="s">
        <v>48</v>
      </c>
    </row>
    <row r="150" spans="2:33" x14ac:dyDescent="0.25">
      <c r="B150" s="11" t="s">
        <v>60</v>
      </c>
      <c r="J150" s="82" t="s">
        <v>109</v>
      </c>
      <c r="K150" s="83"/>
      <c r="L150" s="83"/>
      <c r="M150" s="84"/>
      <c r="N150" s="42" t="s">
        <v>48</v>
      </c>
      <c r="Q150" s="82" t="s">
        <v>174</v>
      </c>
      <c r="R150" s="83"/>
      <c r="S150" s="83"/>
      <c r="T150" s="84"/>
      <c r="U150" s="42" t="s">
        <v>30</v>
      </c>
      <c r="X150" s="82" t="s">
        <v>223</v>
      </c>
      <c r="Y150" s="83"/>
      <c r="Z150" s="84"/>
      <c r="AA150" s="42" t="s">
        <v>37</v>
      </c>
    </row>
    <row r="151" spans="2:33" x14ac:dyDescent="0.25">
      <c r="B151" s="11" t="s">
        <v>61</v>
      </c>
      <c r="J151" s="82" t="s">
        <v>110</v>
      </c>
      <c r="K151" s="83"/>
      <c r="L151" s="83"/>
      <c r="M151" s="84"/>
      <c r="N151" s="42" t="s">
        <v>37</v>
      </c>
      <c r="Q151" s="79" t="s">
        <v>177</v>
      </c>
      <c r="R151" s="80"/>
      <c r="S151" s="80"/>
      <c r="T151" s="81"/>
      <c r="X151" s="94" t="s">
        <v>220</v>
      </c>
      <c r="Y151" s="95"/>
      <c r="Z151" s="96"/>
      <c r="AA151" s="42" t="s">
        <v>30</v>
      </c>
    </row>
    <row r="152" spans="2:33" x14ac:dyDescent="0.25">
      <c r="B152" s="11" t="s">
        <v>62</v>
      </c>
      <c r="J152" s="82" t="s">
        <v>111</v>
      </c>
      <c r="K152" s="83"/>
      <c r="L152" s="83"/>
      <c r="M152" s="84"/>
      <c r="N152" s="42" t="s">
        <v>37</v>
      </c>
      <c r="Q152" s="82" t="s">
        <v>178</v>
      </c>
      <c r="R152" s="83"/>
      <c r="S152" s="83"/>
      <c r="T152" s="84"/>
      <c r="U152" s="42" t="s">
        <v>48</v>
      </c>
      <c r="X152" s="79" t="s">
        <v>229</v>
      </c>
      <c r="Y152" s="80"/>
      <c r="Z152" s="81"/>
    </row>
    <row r="153" spans="2:33" x14ac:dyDescent="0.25">
      <c r="B153" s="11" t="s">
        <v>63</v>
      </c>
      <c r="J153" s="82" t="s">
        <v>112</v>
      </c>
      <c r="K153" s="83"/>
      <c r="L153" s="83"/>
      <c r="M153" s="84"/>
      <c r="N153" s="42" t="s">
        <v>48</v>
      </c>
      <c r="Q153" s="82" t="s">
        <v>179</v>
      </c>
      <c r="R153" s="83"/>
      <c r="S153" s="83"/>
      <c r="T153" s="84"/>
      <c r="U153" s="42" t="s">
        <v>30</v>
      </c>
      <c r="X153" s="82" t="s">
        <v>230</v>
      </c>
      <c r="Y153" s="83"/>
      <c r="Z153" s="84"/>
      <c r="AA153" s="42" t="s">
        <v>48</v>
      </c>
    </row>
    <row r="154" spans="2:33" x14ac:dyDescent="0.25">
      <c r="B154" s="27" t="s">
        <v>64</v>
      </c>
      <c r="J154" s="82" t="s">
        <v>113</v>
      </c>
      <c r="K154" s="83"/>
      <c r="L154" s="83"/>
      <c r="M154" s="84"/>
      <c r="N154" s="42" t="s">
        <v>37</v>
      </c>
      <c r="Q154" s="82" t="s">
        <v>180</v>
      </c>
      <c r="R154" s="83"/>
      <c r="S154" s="83"/>
      <c r="T154" s="84"/>
      <c r="U154" s="42" t="s">
        <v>37</v>
      </c>
      <c r="X154" s="82" t="s">
        <v>231</v>
      </c>
      <c r="Y154" s="83"/>
      <c r="Z154" s="84"/>
      <c r="AA154" s="42" t="s">
        <v>30</v>
      </c>
    </row>
    <row r="155" spans="2:33" x14ac:dyDescent="0.25">
      <c r="B155" s="11" t="s">
        <v>65</v>
      </c>
      <c r="J155" s="82" t="s">
        <v>114</v>
      </c>
      <c r="K155" s="83"/>
      <c r="L155" s="83"/>
      <c r="M155" s="84"/>
      <c r="N155" s="42" t="s">
        <v>37</v>
      </c>
      <c r="Q155" s="82" t="s">
        <v>181</v>
      </c>
      <c r="R155" s="83"/>
      <c r="S155" s="83"/>
      <c r="T155" s="84"/>
      <c r="U155" s="42" t="s">
        <v>37</v>
      </c>
      <c r="X155" s="82" t="s">
        <v>167</v>
      </c>
      <c r="Y155" s="83"/>
      <c r="Z155" s="84"/>
      <c r="AA155" s="42" t="s">
        <v>30</v>
      </c>
    </row>
    <row r="156" spans="2:33" x14ac:dyDescent="0.25">
      <c r="B156" s="11" t="s">
        <v>66</v>
      </c>
      <c r="J156" s="82" t="s">
        <v>115</v>
      </c>
      <c r="K156" s="83"/>
      <c r="L156" s="83"/>
      <c r="M156" s="84"/>
      <c r="N156" s="42" t="s">
        <v>37</v>
      </c>
      <c r="Q156" s="82" t="s">
        <v>183</v>
      </c>
      <c r="R156" s="83"/>
      <c r="S156" s="83"/>
      <c r="T156" s="84"/>
      <c r="U156" s="42" t="s">
        <v>48</v>
      </c>
      <c r="X156" s="82" t="s">
        <v>232</v>
      </c>
      <c r="Y156" s="83"/>
      <c r="Z156" s="84"/>
      <c r="AA156" s="42" t="s">
        <v>48</v>
      </c>
    </row>
    <row r="157" spans="2:33" x14ac:dyDescent="0.25">
      <c r="B157" s="11" t="s">
        <v>71</v>
      </c>
      <c r="J157" s="79" t="s">
        <v>116</v>
      </c>
      <c r="K157" s="92"/>
      <c r="L157" s="92"/>
      <c r="M157" s="93"/>
      <c r="Q157" s="82" t="s">
        <v>182</v>
      </c>
      <c r="R157" s="83"/>
      <c r="S157" s="83"/>
      <c r="T157" s="84"/>
      <c r="U157" s="42" t="s">
        <v>37</v>
      </c>
      <c r="X157" s="82" t="s">
        <v>234</v>
      </c>
      <c r="Y157" s="83"/>
      <c r="Z157" s="84"/>
      <c r="AA157" s="42" t="s">
        <v>30</v>
      </c>
    </row>
    <row r="158" spans="2:33" x14ac:dyDescent="0.25">
      <c r="B158" s="11" t="s">
        <v>67</v>
      </c>
      <c r="J158" s="82" t="s">
        <v>117</v>
      </c>
      <c r="K158" s="83"/>
      <c r="L158" s="83"/>
      <c r="M158" s="84"/>
      <c r="N158" s="42" t="s">
        <v>30</v>
      </c>
      <c r="Q158" s="79" t="s">
        <v>184</v>
      </c>
      <c r="R158" s="80"/>
      <c r="S158" s="80"/>
      <c r="T158" s="81"/>
      <c r="X158" s="82" t="s">
        <v>233</v>
      </c>
      <c r="Y158" s="83"/>
      <c r="Z158" s="84"/>
      <c r="AA158" s="42" t="s">
        <v>37</v>
      </c>
    </row>
    <row r="159" spans="2:33" x14ac:dyDescent="0.25">
      <c r="B159" s="11" t="s">
        <v>68</v>
      </c>
      <c r="J159" s="82" t="s">
        <v>118</v>
      </c>
      <c r="K159" s="83"/>
      <c r="L159" s="83"/>
      <c r="M159" s="84"/>
      <c r="N159" s="42" t="s">
        <v>37</v>
      </c>
      <c r="Q159" s="82" t="s">
        <v>185</v>
      </c>
      <c r="R159" s="83"/>
      <c r="S159" s="83"/>
      <c r="T159" s="84"/>
      <c r="U159" s="42" t="s">
        <v>30</v>
      </c>
      <c r="X159" s="88" t="s">
        <v>246</v>
      </c>
      <c r="Y159" s="86"/>
      <c r="Z159" s="87"/>
    </row>
    <row r="160" spans="2:33" x14ac:dyDescent="0.25">
      <c r="B160" s="11" t="s">
        <v>69</v>
      </c>
      <c r="J160" s="82" t="s">
        <v>119</v>
      </c>
      <c r="K160" s="83"/>
      <c r="L160" s="83"/>
      <c r="M160" s="84"/>
      <c r="N160" s="42" t="s">
        <v>30</v>
      </c>
      <c r="Q160" s="82" t="s">
        <v>188</v>
      </c>
      <c r="R160" s="83"/>
      <c r="S160" s="83"/>
      <c r="T160" s="84"/>
      <c r="U160" s="42" t="s">
        <v>30</v>
      </c>
      <c r="X160" s="82" t="s">
        <v>235</v>
      </c>
      <c r="Y160" s="83"/>
      <c r="Z160" s="84"/>
      <c r="AA160" s="42" t="s">
        <v>30</v>
      </c>
    </row>
    <row r="161" spans="2:27" x14ac:dyDescent="0.25">
      <c r="B161" s="11" t="s">
        <v>70</v>
      </c>
      <c r="J161" s="82" t="s">
        <v>120</v>
      </c>
      <c r="K161" s="83"/>
      <c r="L161" s="83"/>
      <c r="M161" s="84"/>
      <c r="N161" s="42" t="s">
        <v>37</v>
      </c>
      <c r="Q161" s="82" t="s">
        <v>186</v>
      </c>
      <c r="R161" s="83"/>
      <c r="S161" s="83"/>
      <c r="T161" s="84"/>
      <c r="U161" s="42" t="s">
        <v>37</v>
      </c>
      <c r="X161" s="82" t="s">
        <v>236</v>
      </c>
      <c r="Y161" s="83"/>
      <c r="Z161" s="84"/>
      <c r="AA161" s="42" t="s">
        <v>37</v>
      </c>
    </row>
    <row r="162" spans="2:27" x14ac:dyDescent="0.25">
      <c r="B162" s="27" t="s">
        <v>73</v>
      </c>
      <c r="J162" s="82" t="s">
        <v>121</v>
      </c>
      <c r="K162" s="83"/>
      <c r="L162" s="83"/>
      <c r="M162" s="84"/>
      <c r="N162" s="42" t="s">
        <v>30</v>
      </c>
      <c r="Q162" s="82" t="s">
        <v>187</v>
      </c>
      <c r="R162" s="83"/>
      <c r="S162" s="83"/>
      <c r="T162" s="84"/>
      <c r="U162" s="42" t="s">
        <v>37</v>
      </c>
      <c r="X162" s="82" t="s">
        <v>244</v>
      </c>
      <c r="Y162" s="83"/>
      <c r="Z162" s="84"/>
      <c r="AA162" s="42" t="s">
        <v>48</v>
      </c>
    </row>
    <row r="163" spans="2:27" x14ac:dyDescent="0.25">
      <c r="B163" s="11" t="s">
        <v>74</v>
      </c>
      <c r="J163" s="82" t="s">
        <v>122</v>
      </c>
      <c r="K163" s="83"/>
      <c r="L163" s="83"/>
      <c r="M163" s="84"/>
      <c r="N163" s="42" t="s">
        <v>30</v>
      </c>
      <c r="Q163" s="79" t="s">
        <v>189</v>
      </c>
      <c r="R163" s="80"/>
      <c r="S163" s="80"/>
      <c r="T163" s="81"/>
      <c r="X163" s="82" t="s">
        <v>237</v>
      </c>
      <c r="Y163" s="83"/>
      <c r="Z163" s="84"/>
      <c r="AA163" s="42" t="s">
        <v>30</v>
      </c>
    </row>
    <row r="164" spans="2:27" x14ac:dyDescent="0.25">
      <c r="B164" s="11" t="s">
        <v>75</v>
      </c>
      <c r="J164" s="82" t="s">
        <v>123</v>
      </c>
      <c r="K164" s="83"/>
      <c r="L164" s="83"/>
      <c r="M164" s="84"/>
      <c r="N164" s="42" t="s">
        <v>37</v>
      </c>
      <c r="Q164" s="89" t="s">
        <v>190</v>
      </c>
      <c r="R164" s="90"/>
      <c r="S164" s="90"/>
      <c r="T164" s="91"/>
      <c r="U164" s="42" t="s">
        <v>48</v>
      </c>
      <c r="X164" s="82" t="s">
        <v>238</v>
      </c>
      <c r="Y164" s="83"/>
      <c r="Z164" s="84"/>
      <c r="AA164" s="42" t="s">
        <v>48</v>
      </c>
    </row>
    <row r="165" spans="2:27" x14ac:dyDescent="0.25">
      <c r="B165" s="11" t="s">
        <v>76</v>
      </c>
      <c r="J165" s="79" t="s">
        <v>124</v>
      </c>
      <c r="K165" s="92"/>
      <c r="L165" s="92"/>
      <c r="M165" s="93"/>
      <c r="Q165" s="89" t="s">
        <v>195</v>
      </c>
      <c r="R165" s="90"/>
      <c r="S165" s="90"/>
      <c r="T165" s="91"/>
      <c r="U165" s="42" t="s">
        <v>48</v>
      </c>
      <c r="X165" s="82" t="s">
        <v>239</v>
      </c>
      <c r="Y165" s="83"/>
      <c r="Z165" s="84"/>
      <c r="AA165" s="42" t="s">
        <v>37</v>
      </c>
    </row>
    <row r="166" spans="2:27" x14ac:dyDescent="0.25">
      <c r="B166" s="11" t="s">
        <v>77</v>
      </c>
      <c r="J166" s="82" t="s">
        <v>125</v>
      </c>
      <c r="K166" s="83"/>
      <c r="L166" s="83"/>
      <c r="M166" s="84"/>
      <c r="N166" s="42" t="s">
        <v>30</v>
      </c>
      <c r="Q166" s="89" t="s">
        <v>191</v>
      </c>
      <c r="R166" s="90"/>
      <c r="S166" s="90"/>
      <c r="T166" s="91"/>
      <c r="U166" s="42" t="s">
        <v>37</v>
      </c>
      <c r="X166" s="82" t="s">
        <v>240</v>
      </c>
      <c r="Y166" s="83"/>
      <c r="Z166" s="84"/>
      <c r="AA166" s="42" t="s">
        <v>37</v>
      </c>
    </row>
    <row r="167" spans="2:27" x14ac:dyDescent="0.25">
      <c r="B167" s="11" t="s">
        <v>72</v>
      </c>
      <c r="J167" s="82" t="s">
        <v>126</v>
      </c>
      <c r="K167" s="83"/>
      <c r="L167" s="83"/>
      <c r="M167" s="84"/>
      <c r="N167" s="42" t="s">
        <v>30</v>
      </c>
      <c r="Q167" s="89" t="s">
        <v>194</v>
      </c>
      <c r="R167" s="90"/>
      <c r="S167" s="90"/>
      <c r="T167" s="91"/>
      <c r="U167" s="42" t="s">
        <v>48</v>
      </c>
      <c r="X167" s="82" t="s">
        <v>241</v>
      </c>
      <c r="Y167" s="83"/>
      <c r="Z167" s="84"/>
      <c r="AA167" s="42" t="s">
        <v>37</v>
      </c>
    </row>
    <row r="168" spans="2:27" x14ac:dyDescent="0.25">
      <c r="B168" s="11" t="s">
        <v>78</v>
      </c>
      <c r="J168" s="82" t="s">
        <v>130</v>
      </c>
      <c r="K168" s="83"/>
      <c r="L168" s="83"/>
      <c r="M168" s="84"/>
      <c r="N168" s="42" t="s">
        <v>48</v>
      </c>
      <c r="Q168" s="89" t="s">
        <v>192</v>
      </c>
      <c r="R168" s="90"/>
      <c r="S168" s="90"/>
      <c r="T168" s="91"/>
      <c r="U168" s="42" t="s">
        <v>30</v>
      </c>
      <c r="X168" s="82" t="s">
        <v>242</v>
      </c>
      <c r="Y168" s="83"/>
      <c r="Z168" s="84"/>
      <c r="AA168" s="42" t="s">
        <v>37</v>
      </c>
    </row>
    <row r="169" spans="2:27" x14ac:dyDescent="0.25">
      <c r="B169" s="11" t="s">
        <v>79</v>
      </c>
      <c r="J169" s="82" t="s">
        <v>127</v>
      </c>
      <c r="K169" s="83"/>
      <c r="L169" s="83"/>
      <c r="M169" s="84"/>
      <c r="N169" s="42" t="s">
        <v>37</v>
      </c>
      <c r="Q169" s="82" t="s">
        <v>193</v>
      </c>
      <c r="R169" s="83"/>
      <c r="S169" s="83"/>
      <c r="T169" s="84"/>
      <c r="U169" s="42" t="s">
        <v>37</v>
      </c>
      <c r="X169" s="82" t="s">
        <v>243</v>
      </c>
      <c r="Y169" s="83"/>
      <c r="Z169" s="84"/>
      <c r="AA169" s="42" t="s">
        <v>37</v>
      </c>
    </row>
    <row r="170" spans="2:27" x14ac:dyDescent="0.25">
      <c r="J170" s="82" t="s">
        <v>128</v>
      </c>
      <c r="K170" s="83"/>
      <c r="L170" s="83"/>
      <c r="M170" s="84"/>
      <c r="N170" s="42" t="s">
        <v>48</v>
      </c>
    </row>
    <row r="171" spans="2:27" x14ac:dyDescent="0.25">
      <c r="J171" s="82" t="s">
        <v>129</v>
      </c>
      <c r="K171" s="83"/>
      <c r="L171" s="83"/>
      <c r="M171" s="84"/>
      <c r="N171" s="42" t="s">
        <v>37</v>
      </c>
    </row>
    <row r="175" spans="2:27" x14ac:dyDescent="0.25">
      <c r="B175" s="11" t="s">
        <v>13</v>
      </c>
    </row>
    <row r="176" spans="2:27" x14ac:dyDescent="0.25">
      <c r="B176" s="30" t="s">
        <v>40</v>
      </c>
    </row>
    <row r="177" spans="2:2" x14ac:dyDescent="0.25">
      <c r="B177" s="30" t="s">
        <v>39</v>
      </c>
    </row>
    <row r="178" spans="2:2" x14ac:dyDescent="0.25">
      <c r="B178" s="30" t="s">
        <v>49</v>
      </c>
    </row>
    <row r="179" spans="2:2" x14ac:dyDescent="0.25">
      <c r="B179" s="30" t="s">
        <v>164</v>
      </c>
    </row>
    <row r="180" spans="2:2" x14ac:dyDescent="0.25">
      <c r="B180" s="30" t="s">
        <v>64</v>
      </c>
    </row>
    <row r="181" spans="2:2" x14ac:dyDescent="0.25">
      <c r="B181" s="30" t="s">
        <v>73</v>
      </c>
    </row>
    <row r="182" spans="2:2" x14ac:dyDescent="0.25">
      <c r="B182" s="30" t="s">
        <v>87</v>
      </c>
    </row>
    <row r="183" spans="2:2" x14ac:dyDescent="0.25">
      <c r="B183" s="30" t="s">
        <v>88</v>
      </c>
    </row>
    <row r="184" spans="2:2" x14ac:dyDescent="0.25">
      <c r="B184" s="30" t="s">
        <v>94</v>
      </c>
    </row>
    <row r="185" spans="2:2" x14ac:dyDescent="0.25">
      <c r="B185" s="31" t="s">
        <v>100</v>
      </c>
    </row>
    <row r="186" spans="2:2" x14ac:dyDescent="0.25">
      <c r="B186" s="30" t="s">
        <v>106</v>
      </c>
    </row>
    <row r="187" spans="2:2" x14ac:dyDescent="0.25">
      <c r="B187" s="30" t="s">
        <v>116</v>
      </c>
    </row>
    <row r="188" spans="2:2" x14ac:dyDescent="0.25">
      <c r="B188" s="30" t="s">
        <v>124</v>
      </c>
    </row>
    <row r="189" spans="2:2" x14ac:dyDescent="0.25">
      <c r="B189" s="30" t="s">
        <v>149</v>
      </c>
    </row>
    <row r="190" spans="2:2" x14ac:dyDescent="0.25">
      <c r="B190" s="30" t="s">
        <v>153</v>
      </c>
    </row>
    <row r="191" spans="2:2" x14ac:dyDescent="0.25">
      <c r="B191" s="30" t="s">
        <v>154</v>
      </c>
    </row>
    <row r="192" spans="2:2" x14ac:dyDescent="0.25">
      <c r="B192" s="30" t="s">
        <v>166</v>
      </c>
    </row>
    <row r="193" spans="2:5" x14ac:dyDescent="0.25">
      <c r="B193" s="33" t="s">
        <v>176</v>
      </c>
    </row>
    <row r="194" spans="2:5" x14ac:dyDescent="0.25">
      <c r="B194" s="30" t="s">
        <v>177</v>
      </c>
    </row>
    <row r="195" spans="2:5" x14ac:dyDescent="0.25">
      <c r="B195" s="30" t="s">
        <v>184</v>
      </c>
    </row>
    <row r="196" spans="2:5" x14ac:dyDescent="0.25">
      <c r="B196" s="30" t="s">
        <v>189</v>
      </c>
    </row>
    <row r="197" spans="2:5" x14ac:dyDescent="0.25">
      <c r="B197" s="30" t="s">
        <v>197</v>
      </c>
    </row>
    <row r="198" spans="2:5" x14ac:dyDescent="0.25">
      <c r="B198" s="30" t="s">
        <v>205</v>
      </c>
    </row>
    <row r="199" spans="2:5" x14ac:dyDescent="0.25">
      <c r="B199" s="30" t="s">
        <v>219</v>
      </c>
    </row>
    <row r="200" spans="2:5" x14ac:dyDescent="0.25">
      <c r="B200" s="30" t="s">
        <v>224</v>
      </c>
    </row>
    <row r="201" spans="2:5" x14ac:dyDescent="0.25">
      <c r="B201" s="30"/>
    </row>
    <row r="203" spans="2:5" x14ac:dyDescent="0.25">
      <c r="E203" s="29">
        <f>SUM(E176:E202)</f>
        <v>0</v>
      </c>
    </row>
  </sheetData>
  <sortState ref="A3:BC30">
    <sortCondition ref="A3"/>
  </sortState>
  <mergeCells count="207">
    <mergeCell ref="AD139:AF139"/>
    <mergeCell ref="AD140:AF140"/>
    <mergeCell ref="AD141:AF141"/>
    <mergeCell ref="AD142:AF142"/>
    <mergeCell ref="AD143:AF143"/>
    <mergeCell ref="AD144:AF144"/>
    <mergeCell ref="AD145:AF145"/>
    <mergeCell ref="X169:Z169"/>
    <mergeCell ref="X151:Z151"/>
    <mergeCell ref="X144:Z144"/>
    <mergeCell ref="X145:Z145"/>
    <mergeCell ref="X146:Z146"/>
    <mergeCell ref="X147:Z147"/>
    <mergeCell ref="X148:Z148"/>
    <mergeCell ref="X149:Z149"/>
    <mergeCell ref="X150:Z150"/>
    <mergeCell ref="X152:Z152"/>
    <mergeCell ref="X153:Z153"/>
    <mergeCell ref="X154:Z154"/>
    <mergeCell ref="X155:Z155"/>
    <mergeCell ref="X156:Z156"/>
    <mergeCell ref="X157:Z157"/>
    <mergeCell ref="X158:Z158"/>
    <mergeCell ref="X159:Z159"/>
    <mergeCell ref="J167:M167"/>
    <mergeCell ref="X143:Z143"/>
    <mergeCell ref="X166:Z166"/>
    <mergeCell ref="X167:Z167"/>
    <mergeCell ref="J164:M164"/>
    <mergeCell ref="J165:M165"/>
    <mergeCell ref="J157:M157"/>
    <mergeCell ref="J158:M158"/>
    <mergeCell ref="J159:M159"/>
    <mergeCell ref="J160:M160"/>
    <mergeCell ref="J166:M166"/>
    <mergeCell ref="X164:Z164"/>
    <mergeCell ref="X165:Z165"/>
    <mergeCell ref="X160:Z160"/>
    <mergeCell ref="X161:Z161"/>
    <mergeCell ref="X162:Z162"/>
    <mergeCell ref="X163:Z163"/>
    <mergeCell ref="J153:M153"/>
    <mergeCell ref="J154:M154"/>
    <mergeCell ref="J155:M155"/>
    <mergeCell ref="J156:M156"/>
    <mergeCell ref="Q143:T143"/>
    <mergeCell ref="Q144:T144"/>
    <mergeCell ref="Q169:T169"/>
    <mergeCell ref="Q163:T163"/>
    <mergeCell ref="Q164:T164"/>
    <mergeCell ref="Q165:T165"/>
    <mergeCell ref="Q166:T166"/>
    <mergeCell ref="J129:M129"/>
    <mergeCell ref="J122:M122"/>
    <mergeCell ref="J123:M123"/>
    <mergeCell ref="J124:M124"/>
    <mergeCell ref="J125:M125"/>
    <mergeCell ref="J126:M126"/>
    <mergeCell ref="J127:M127"/>
    <mergeCell ref="J128:M128"/>
    <mergeCell ref="J144:M144"/>
    <mergeCell ref="Q145:T145"/>
    <mergeCell ref="Q140:T140"/>
    <mergeCell ref="Q141:T141"/>
    <mergeCell ref="Q142:T142"/>
    <mergeCell ref="Q139:T139"/>
    <mergeCell ref="J168:M168"/>
    <mergeCell ref="J169:M169"/>
    <mergeCell ref="J161:M161"/>
    <mergeCell ref="J162:M162"/>
    <mergeCell ref="J163:M163"/>
    <mergeCell ref="J170:M170"/>
    <mergeCell ref="J171:M171"/>
    <mergeCell ref="J135:M135"/>
    <mergeCell ref="J130:M130"/>
    <mergeCell ref="J131:M131"/>
    <mergeCell ref="J132:M132"/>
    <mergeCell ref="J133:M133"/>
    <mergeCell ref="J134:M134"/>
    <mergeCell ref="J136:M136"/>
    <mergeCell ref="J137:M137"/>
    <mergeCell ref="J138:M138"/>
    <mergeCell ref="J139:M139"/>
    <mergeCell ref="J140:M140"/>
    <mergeCell ref="J141:M141"/>
    <mergeCell ref="J142:M142"/>
    <mergeCell ref="J143:M143"/>
    <mergeCell ref="J145:M145"/>
    <mergeCell ref="J146:M146"/>
    <mergeCell ref="J147:M147"/>
    <mergeCell ref="J148:M148"/>
    <mergeCell ref="J149:M149"/>
    <mergeCell ref="J150:M150"/>
    <mergeCell ref="J151:M151"/>
    <mergeCell ref="J152:M152"/>
    <mergeCell ref="X131:Z131"/>
    <mergeCell ref="X132:Z132"/>
    <mergeCell ref="X134:Z134"/>
    <mergeCell ref="X133:Z133"/>
    <mergeCell ref="Q135:T135"/>
    <mergeCell ref="Q136:T136"/>
    <mergeCell ref="Q137:T137"/>
    <mergeCell ref="Q138:T138"/>
    <mergeCell ref="Q133:T133"/>
    <mergeCell ref="X135:Z135"/>
    <mergeCell ref="X136:Z136"/>
    <mergeCell ref="X137:Z137"/>
    <mergeCell ref="X138:Z138"/>
    <mergeCell ref="Q131:T131"/>
    <mergeCell ref="Q132:T132"/>
    <mergeCell ref="Q134:T134"/>
    <mergeCell ref="X139:Z139"/>
    <mergeCell ref="X140:Z140"/>
    <mergeCell ref="X141:Z141"/>
    <mergeCell ref="X142:Z142"/>
    <mergeCell ref="Q168:T168"/>
    <mergeCell ref="Q156:T156"/>
    <mergeCell ref="Q157:T157"/>
    <mergeCell ref="Q151:T151"/>
    <mergeCell ref="Q152:T152"/>
    <mergeCell ref="Q153:T153"/>
    <mergeCell ref="Q154:T154"/>
    <mergeCell ref="Q155:T155"/>
    <mergeCell ref="Q146:T146"/>
    <mergeCell ref="Q147:T147"/>
    <mergeCell ref="Q148:T148"/>
    <mergeCell ref="Q149:T149"/>
    <mergeCell ref="Q150:T150"/>
    <mergeCell ref="Q167:T167"/>
    <mergeCell ref="Q158:T158"/>
    <mergeCell ref="Q159:T159"/>
    <mergeCell ref="Q160:T160"/>
    <mergeCell ref="Q161:T161"/>
    <mergeCell ref="Q162:T162"/>
    <mergeCell ref="X168:Z168"/>
    <mergeCell ref="AD122:AF122"/>
    <mergeCell ref="AD126:AF126"/>
    <mergeCell ref="AD127:AF127"/>
    <mergeCell ref="AD128:AF128"/>
    <mergeCell ref="AD129:AF129"/>
    <mergeCell ref="AD130:AF130"/>
    <mergeCell ref="X122:Z122"/>
    <mergeCell ref="Q126:T126"/>
    <mergeCell ref="Q122:T122"/>
    <mergeCell ref="Q123:T123"/>
    <mergeCell ref="Q124:T124"/>
    <mergeCell ref="Q125:T125"/>
    <mergeCell ref="Q127:T127"/>
    <mergeCell ref="Q128:T128"/>
    <mergeCell ref="Q129:T129"/>
    <mergeCell ref="X123:Z123"/>
    <mergeCell ref="X129:Z129"/>
    <mergeCell ref="X128:Z128"/>
    <mergeCell ref="X127:Z127"/>
    <mergeCell ref="X126:Z126"/>
    <mergeCell ref="X125:Z125"/>
    <mergeCell ref="X124:Z124"/>
    <mergeCell ref="X130:Z130"/>
    <mergeCell ref="Q130:T130"/>
    <mergeCell ref="AD133:AF133"/>
    <mergeCell ref="AD134:AF134"/>
    <mergeCell ref="AD135:AF135"/>
    <mergeCell ref="AD136:AF136"/>
    <mergeCell ref="AD137:AF137"/>
    <mergeCell ref="AD138:AF138"/>
    <mergeCell ref="AD131:AF131"/>
    <mergeCell ref="AD132:AF132"/>
    <mergeCell ref="AD123:AF123"/>
    <mergeCell ref="AD124:AF124"/>
    <mergeCell ref="AD125:AF125"/>
    <mergeCell ref="C36:D36"/>
    <mergeCell ref="C37:D37"/>
    <mergeCell ref="C38:D38"/>
    <mergeCell ref="C39:D39"/>
    <mergeCell ref="C40:D40"/>
    <mergeCell ref="C41:D41"/>
    <mergeCell ref="C42:D42"/>
    <mergeCell ref="C43:D43"/>
    <mergeCell ref="C45:D45"/>
    <mergeCell ref="C46:D46"/>
    <mergeCell ref="C47:D47"/>
    <mergeCell ref="C48:D48"/>
    <mergeCell ref="C49:D49"/>
    <mergeCell ref="C50:D50"/>
    <mergeCell ref="C51:D51"/>
    <mergeCell ref="C52:D52"/>
    <mergeCell ref="C44:D44"/>
    <mergeCell ref="C54:D54"/>
    <mergeCell ref="C55:D55"/>
    <mergeCell ref="C53:D53"/>
    <mergeCell ref="C56:D56"/>
    <mergeCell ref="C57:D57"/>
    <mergeCell ref="C58:D58"/>
    <mergeCell ref="C59:D59"/>
    <mergeCell ref="C60:D60"/>
    <mergeCell ref="C61:D61"/>
    <mergeCell ref="C62:D62"/>
    <mergeCell ref="C71:D71"/>
    <mergeCell ref="C74:D74"/>
    <mergeCell ref="C75:D75"/>
    <mergeCell ref="C70:D70"/>
    <mergeCell ref="C66:D66"/>
    <mergeCell ref="C67:D67"/>
    <mergeCell ref="C65:D65"/>
    <mergeCell ref="C69:D69"/>
    <mergeCell ref="C63:D63"/>
    <mergeCell ref="C64:D64"/>
  </mergeCells>
  <phoneticPr fontId="0" type="noConversion"/>
  <pageMargins left="0.25" right="0.25" top="0.75" bottom="0.75" header="0.3" footer="0.3"/>
  <pageSetup paperSize="9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D15" sqref="D14:D15"/>
    </sheetView>
  </sheetViews>
  <sheetFormatPr defaultRowHeight="13.2" x14ac:dyDescent="0.2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NM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</dc:creator>
  <cp:lastModifiedBy>J.A.J. Faber</cp:lastModifiedBy>
  <cp:lastPrinted>2018-12-14T14:40:13Z</cp:lastPrinted>
  <dcterms:created xsi:type="dcterms:W3CDTF">2016-08-06T18:58:15Z</dcterms:created>
  <dcterms:modified xsi:type="dcterms:W3CDTF">2019-10-27T20:13:54Z</dcterms:modified>
</cp:coreProperties>
</file>